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hunovodja\OneDrive - CARNET\Desktop\Javna objava informacija o potrošnji sredstava\"/>
    </mc:Choice>
  </mc:AlternateContent>
  <bookViews>
    <workbookView xWindow="0" yWindow="0" windowWidth="10035" windowHeight="10665"/>
  </bookViews>
  <sheets>
    <sheet name="Kategorija 1" sheetId="1" r:id="rId1"/>
    <sheet name="Kategorija 2" sheetId="2" r:id="rId2"/>
  </sheets>
  <definedNames>
    <definedName name="_xlnm.Print_Area" localSheetId="0">'Kategorija 1'!$A$1:$G$94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E43" i="1"/>
  <c r="E89" i="1" s="1"/>
  <c r="E13" i="1"/>
  <c r="E50" i="1"/>
  <c r="E33" i="1"/>
  <c r="E40" i="1"/>
  <c r="E30" i="1"/>
  <c r="E21" i="1"/>
  <c r="E24" i="1"/>
  <c r="E16" i="1"/>
  <c r="H21" i="2"/>
  <c r="H13" i="2"/>
</calcChain>
</file>

<file path=xl/sharedStrings.xml><?xml version="1.0" encoding="utf-8"?>
<sst xmlns="http://schemas.openxmlformats.org/spreadsheetml/2006/main" count="352" uniqueCount="218">
  <si>
    <t>Naziv škole: Srednja škola Antun Matijašević Karamaneo Vis</t>
  </si>
  <si>
    <t>Adresa: Viškog boja 9</t>
  </si>
  <si>
    <t>OIB: 57436529895</t>
  </si>
  <si>
    <t>datum</t>
  </si>
  <si>
    <t>primatelj</t>
  </si>
  <si>
    <t>OIB</t>
  </si>
  <si>
    <t>mjesto</t>
  </si>
  <si>
    <t>broj plaćenog računa</t>
  </si>
  <si>
    <t>plaćeni iznos</t>
  </si>
  <si>
    <t>konto</t>
  </si>
  <si>
    <t xml:space="preserve">OTP banka d.d.                                                                  </t>
  </si>
  <si>
    <t>52508873833</t>
  </si>
  <si>
    <t xml:space="preserve">Split                                                       </t>
  </si>
  <si>
    <t xml:space="preserve">USLUGE BANAKA                                                                                                                                                                                           </t>
  </si>
  <si>
    <t>2.2.2024.</t>
  </si>
  <si>
    <t/>
  </si>
  <si>
    <t xml:space="preserve">                                                                                </t>
  </si>
  <si>
    <t>7.2.2024.</t>
  </si>
  <si>
    <t xml:space="preserve">HOVAL DRUŠTVO S OGRANIČENOM ODGOVORNOŠĆU ZA ZASTUPANJE, TRGOVINU I USLUGE       </t>
  </si>
  <si>
    <t>53278075668</t>
  </si>
  <si>
    <t xml:space="preserve">LUČKO                                                       </t>
  </si>
  <si>
    <t xml:space="preserve">MATER.I DIJEL.ZA TEKUĆE I INVEST.ODRŽAVANJE POSTR.I OPREME                                                                                                                                              </t>
  </si>
  <si>
    <t xml:space="preserve">HOTEL LOVRE                                                                     </t>
  </si>
  <si>
    <t>25190869349</t>
  </si>
  <si>
    <t xml:space="preserve">ROVINJ                                                      </t>
  </si>
  <si>
    <t xml:space="preserve">12921     </t>
  </si>
  <si>
    <t xml:space="preserve">2390001 HP D.D. HRVATSKA POŠTA                                                  </t>
  </si>
  <si>
    <t>87311810356</t>
  </si>
  <si>
    <t xml:space="preserve">VELIKA GORICA                                               </t>
  </si>
  <si>
    <t>ATESTI I PROCJENE D.O.O. ZA ZAŠTITU NA RADU, ZAŠTITU OD POŽARA I ZAŠTITU OKOLIŠA</t>
  </si>
  <si>
    <t>31825851448</t>
  </si>
  <si>
    <t xml:space="preserve">SPLIT                                                       </t>
  </si>
  <si>
    <t xml:space="preserve">EDUCATIONAL PROJECTS, d.o.o. za usluge                                          </t>
  </si>
  <si>
    <t>87659147548</t>
  </si>
  <si>
    <t xml:space="preserve">ZABOK                                                       </t>
  </si>
  <si>
    <t xml:space="preserve">32131     </t>
  </si>
  <si>
    <t xml:space="preserve">SEMINARI, SAVJETOVANJA I SIMPOZIJI                                                                                                                                                                      </t>
  </si>
  <si>
    <t xml:space="preserve">Financijska agencija                                                            </t>
  </si>
  <si>
    <t>85821130368</t>
  </si>
  <si>
    <t xml:space="preserve">Zagreb                                                      </t>
  </si>
  <si>
    <t xml:space="preserve">OSTALE RAČUNALNE USLUGE                                                                                                                                                                                 </t>
  </si>
  <si>
    <t xml:space="preserve">OSTALI NESPOMENUTI RASHODI POSLOVANJA                                                                                                                                                                   </t>
  </si>
  <si>
    <t xml:space="preserve">GRADINA VIS D.O.O.                                                              </t>
  </si>
  <si>
    <t>36896460047</t>
  </si>
  <si>
    <t xml:space="preserve">Vis                                                         </t>
  </si>
  <si>
    <t xml:space="preserve">IZNOŠENJE I ODVOZ SMEĆA                                                                                                                                                                                 </t>
  </si>
  <si>
    <t xml:space="preserve">HEP-OPSKRBA D.O.O.                                                              </t>
  </si>
  <si>
    <t>63073332379</t>
  </si>
  <si>
    <t xml:space="preserve">ZAGREB                                                      </t>
  </si>
  <si>
    <t xml:space="preserve">ELEKTRIČNA ENERGIJA                                                                                                                                                                                     </t>
  </si>
  <si>
    <t xml:space="preserve">Hrvatski Telekom d.d.                                                           </t>
  </si>
  <si>
    <t>81793146560</t>
  </si>
  <si>
    <t xml:space="preserve">USLUGE TELEFONA,TELEFAKSA                                                                                                                                                                               </t>
  </si>
  <si>
    <t xml:space="preserve">In Rebus d.o.o. za informatičke usluge, turistička agencija                     </t>
  </si>
  <si>
    <t>91591564577</t>
  </si>
  <si>
    <t xml:space="preserve">TOMISLAV i IVICA d.o.o.                                                         </t>
  </si>
  <si>
    <t>37101794110</t>
  </si>
  <si>
    <t xml:space="preserve">MATER.I DIJEL.ZA TEKUĆE I INVEST.ODRŽAVANJE GRAĐ.OBJEKTA                                                                                                                                                </t>
  </si>
  <si>
    <t xml:space="preserve">VODOVOD I ODVODNJA                                                              </t>
  </si>
  <si>
    <t>96153434531</t>
  </si>
  <si>
    <t xml:space="preserve">Komiža                                                      </t>
  </si>
  <si>
    <t xml:space="preserve">OPSKRBA VODOM                                                                                                                                                                                           </t>
  </si>
  <si>
    <t>9.2.2024.</t>
  </si>
  <si>
    <t xml:space="preserve">DOPRINOS ZA PLAĆI- ZA ZDRAVSTVENO OSIGURANJE                                                                                                                                                            </t>
  </si>
  <si>
    <t xml:space="preserve">DOPRINOS ZA ZDRAVSTVENO OSIGURANJE-VANJSKI SURADNICI                                                                                                                                                    </t>
  </si>
  <si>
    <t>12.2.2024.</t>
  </si>
  <si>
    <t xml:space="preserve">LASER-PRODAJA D.O.O.                                                            </t>
  </si>
  <si>
    <t>00458191589</t>
  </si>
  <si>
    <t xml:space="preserve">SLAVONSKI BROD                                              </t>
  </si>
  <si>
    <t>MAGISTAR, obrt za savjetovanje i edukacije, vl. Ante Boras, Sesvete, Rebro 38719</t>
  </si>
  <si>
    <t xml:space="preserve">AGRAM LIFE osiguranje, d.d.                                                     </t>
  </si>
  <si>
    <t>18742666873</t>
  </si>
  <si>
    <t>Studio vista</t>
  </si>
  <si>
    <t xml:space="preserve">AP-SPLIT, RAČUNALNE I SRODNE AKTIVNOSTI, D.O.O.                                 </t>
  </si>
  <si>
    <t>82888704837</t>
  </si>
  <si>
    <t xml:space="preserve">KOLMA DOO                                                                       </t>
  </si>
  <si>
    <t>19817426969</t>
  </si>
  <si>
    <t xml:space="preserve">VIS                                                         </t>
  </si>
  <si>
    <t xml:space="preserve">MATERIJAL I SREDSTVA ZA ČIŠĆENJE I ODRŽAVANJE                                                                                                                                                           </t>
  </si>
  <si>
    <t xml:space="preserve">Kovačić konzalting d.o.o.                                                       </t>
  </si>
  <si>
    <t>79608058419</t>
  </si>
  <si>
    <t xml:space="preserve">Trogir                                                      </t>
  </si>
  <si>
    <t xml:space="preserve">PRETPLATE                                                                                                                                                                                               </t>
  </si>
  <si>
    <t xml:space="preserve">MESNA INDUSTRIJA BRAĆA PIVAC d.o.o.                                             </t>
  </si>
  <si>
    <t>28128148322</t>
  </si>
  <si>
    <t xml:space="preserve">Vrgorac                                                     </t>
  </si>
  <si>
    <t xml:space="preserve">MATERIJAL ZA POTREBE NASTAVE U UGOST. PRAKTIKUMU                                                                                                                                                        </t>
  </si>
  <si>
    <t xml:space="preserve">MONTTRADE-SPLIT d.o.o.                                                          </t>
  </si>
  <si>
    <t>23360971149</t>
  </si>
  <si>
    <t xml:space="preserve">21204 Dugopolje                                             </t>
  </si>
  <si>
    <t xml:space="preserve">POINT INFORMATIKA, KOMUNIKACIJA, TRGOVINA D.O.O.                                </t>
  </si>
  <si>
    <t>80947211460</t>
  </si>
  <si>
    <t xml:space="preserve">VARAŽDIN                                                    </t>
  </si>
  <si>
    <t xml:space="preserve">Poslovna Literatura d.o.o.                                                      </t>
  </si>
  <si>
    <t>61452840082</t>
  </si>
  <si>
    <t xml:space="preserve">LITERATURA (PUBLIKACIJE, ČASOPISI, GLASILA, KNJIGE I OSTALO)                                                                                                                                            </t>
  </si>
  <si>
    <t xml:space="preserve">POSLOVNI EDUKATOR ZA SAVJETOVANJE D.O.O.                                        </t>
  </si>
  <si>
    <t>45065170578</t>
  </si>
  <si>
    <t xml:space="preserve">Kaštel Sućurac                                              </t>
  </si>
  <si>
    <t xml:space="preserve">Zajednica ugostiteljsko-turističkih škola RH                                    </t>
  </si>
  <si>
    <t>96751705857</t>
  </si>
  <si>
    <t xml:space="preserve">Opatija                                                     </t>
  </si>
  <si>
    <t xml:space="preserve">TUZEMNE ČLANARINE                                                                                                                                                                                       </t>
  </si>
  <si>
    <t xml:space="preserve">ŠKOLSKE NOVINE D.O.O.                                                           </t>
  </si>
  <si>
    <t>24796394086</t>
  </si>
  <si>
    <t xml:space="preserve">Allianz Hrvatska d.d.                                                           </t>
  </si>
  <si>
    <t>23759810849</t>
  </si>
  <si>
    <t xml:space="preserve">OSTALE ZDRAVSTVENE USLUGE                                                                                                                                                                               </t>
  </si>
  <si>
    <t xml:space="preserve">ISSA ELEKTRO D.O.O.,RUKAVAC,LUKA 45,VIS                                         </t>
  </si>
  <si>
    <t>61830302594</t>
  </si>
  <si>
    <t xml:space="preserve">USLUGE TEKUĆEG I INVEST.ODRŽAVANJA POSTROJENJA I OPREME                                                                                                                                                 </t>
  </si>
  <si>
    <t xml:space="preserve">Euro toner d.o.o.                                                               </t>
  </si>
  <si>
    <t>27466958423</t>
  </si>
  <si>
    <t xml:space="preserve">Koprivnica                                                  </t>
  </si>
  <si>
    <t xml:space="preserve">UREDSKI MATERIJAL                                                                                                                                                                                       </t>
  </si>
  <si>
    <t>datum izvješća: 18 ožujka 2024.</t>
  </si>
  <si>
    <t xml:space="preserve">voditelj računovodstva: Karolina Svračak                         </t>
  </si>
  <si>
    <t xml:space="preserve">odgovorna osoba: Domagoj Pšeničnjak, prof.                </t>
  </si>
  <si>
    <t>IZVJEŠĆE O TROŠENJU SREDSTAVA ZA VELJAČU 2024.</t>
  </si>
  <si>
    <t xml:space="preserve">3212   </t>
  </si>
  <si>
    <t xml:space="preserve">PRIJEVOZ NA POSAO I S POSLA                                                                                                                                                                  </t>
  </si>
  <si>
    <t>3211</t>
  </si>
  <si>
    <t>SLUŽBENA PUTOVANJA</t>
  </si>
  <si>
    <t>3111</t>
  </si>
  <si>
    <t>1291</t>
  </si>
  <si>
    <t>3132</t>
  </si>
  <si>
    <t xml:space="preserve">3111  </t>
  </si>
  <si>
    <t xml:space="preserve">3111   </t>
  </si>
  <si>
    <t xml:space="preserve">3132   </t>
  </si>
  <si>
    <t xml:space="preserve">3212 </t>
  </si>
  <si>
    <t xml:space="preserve">PLAĆE STALNO ZAPOSLENIMA                                                                                                                                                                 </t>
  </si>
  <si>
    <t xml:space="preserve">BOLOVANJE NA TERET HZZO-a                                                                                                                                                                     </t>
  </si>
  <si>
    <t xml:space="preserve">PLAĆE  (HONORARI)                                                                                                                                                                        </t>
  </si>
  <si>
    <t xml:space="preserve">PLAĆE  PUN                                                                                                                                                                               </t>
  </si>
  <si>
    <t xml:space="preserve">DOPRINOS NA PLAĆI ZDRAVSTVENO OSIGURANJE PUN                                                                                                                                                                         </t>
  </si>
  <si>
    <t xml:space="preserve">PRIJEVOZ NA POSAO I S POSLA   PUN                                                                                                                                                               </t>
  </si>
  <si>
    <t>NAZIV ISPLATITELJA</t>
  </si>
  <si>
    <t>USTANOVA sš AMK</t>
  </si>
  <si>
    <t>MINISTARSTVO ZNANOSTI I OBRAZOVANJA</t>
  </si>
  <si>
    <t>3121</t>
  </si>
  <si>
    <t>UKUPNO VELJAČA</t>
  </si>
  <si>
    <t xml:space="preserve">3211    </t>
  </si>
  <si>
    <t xml:space="preserve">SLUŽBENA PUTOVANJA                                                                                                                                                       </t>
  </si>
  <si>
    <t xml:space="preserve">3431     </t>
  </si>
  <si>
    <t xml:space="preserve">3224   </t>
  </si>
  <si>
    <t>Hrvatsko matematičko društvo</t>
  </si>
  <si>
    <t>3225</t>
  </si>
  <si>
    <t>Ukupno OTP</t>
  </si>
  <si>
    <t>UKUPNO Hoval</t>
  </si>
  <si>
    <t xml:space="preserve">3231   </t>
  </si>
  <si>
    <t xml:space="preserve">POŠTA                                                                                                                                                                    </t>
  </si>
  <si>
    <t>3232</t>
  </si>
  <si>
    <t xml:space="preserve">USLUGE TEKUĆEG I INVESTICIJSKOG ODRŽAVANJA                                                                                                                                                       </t>
  </si>
  <si>
    <t>SABA</t>
  </si>
  <si>
    <t xml:space="preserve">SMJEŠTAJ NA SLUŽBENOM PUTU U INOZEMSTVU                                                                                                                                                      </t>
  </si>
  <si>
    <t xml:space="preserve">3211   </t>
  </si>
  <si>
    <t xml:space="preserve">3431  </t>
  </si>
  <si>
    <t xml:space="preserve">3236  </t>
  </si>
  <si>
    <t xml:space="preserve">ZDRAVSTVENI PREGLEDI ZAPOSLENIKA                                                                                                                                                  </t>
  </si>
  <si>
    <t xml:space="preserve">POŠTA                                                                                                                                                                        </t>
  </si>
  <si>
    <t xml:space="preserve">3231  </t>
  </si>
  <si>
    <t xml:space="preserve">3238     </t>
  </si>
  <si>
    <t xml:space="preserve">3238    </t>
  </si>
  <si>
    <t xml:space="preserve">3299   </t>
  </si>
  <si>
    <t xml:space="preserve">3234  </t>
  </si>
  <si>
    <t xml:space="preserve">3223 </t>
  </si>
  <si>
    <t xml:space="preserve">3238   </t>
  </si>
  <si>
    <t xml:space="preserve">RAČUNALNE USLUGE                                                                                                                                                                                 </t>
  </si>
  <si>
    <t>3231</t>
  </si>
  <si>
    <t xml:space="preserve">3231     </t>
  </si>
  <si>
    <t>3224</t>
  </si>
  <si>
    <t xml:space="preserve">3224  </t>
  </si>
  <si>
    <t xml:space="preserve">3213  </t>
  </si>
  <si>
    <t>3238</t>
  </si>
  <si>
    <t xml:space="preserve">3221    </t>
  </si>
  <si>
    <t xml:space="preserve">3294   </t>
  </si>
  <si>
    <t xml:space="preserve">3221  </t>
  </si>
  <si>
    <t xml:space="preserve">3221   </t>
  </si>
  <si>
    <t xml:space="preserve">NESPOMENUTA POTRAŽIVANJA                                                                                                                                                                         </t>
  </si>
  <si>
    <t xml:space="preserve">3234 </t>
  </si>
  <si>
    <t>3234</t>
  </si>
  <si>
    <t xml:space="preserve">3234     </t>
  </si>
  <si>
    <t>Sjedište</t>
  </si>
  <si>
    <t>Naziv primatelja</t>
  </si>
  <si>
    <t>naziv rashoda</t>
  </si>
  <si>
    <t xml:space="preserve">UKUPNO HOTEL LOVRE                                                                     </t>
  </si>
  <si>
    <t>UKUPNO HP</t>
  </si>
  <si>
    <t>UKUPNO ATESTI I PROCJENE</t>
  </si>
  <si>
    <t>UKUPNO EDUCATIONAL PROJECTS</t>
  </si>
  <si>
    <t>UKUPNO FINA</t>
  </si>
  <si>
    <t>UKUPNO GRADINA</t>
  </si>
  <si>
    <t>UKUPNO HEP</t>
  </si>
  <si>
    <t>UKUPNO HT</t>
  </si>
  <si>
    <t>UKUPNO IN REBUS</t>
  </si>
  <si>
    <t>UKUPNO TOMISLAV I IVICA</t>
  </si>
  <si>
    <t>UKUPNO VODOVOD I ODVODNJA</t>
  </si>
  <si>
    <t>UKUPNO LASER</t>
  </si>
  <si>
    <t>UKUPNO MAGISTRA</t>
  </si>
  <si>
    <t>UKUPNO HMD</t>
  </si>
  <si>
    <t>UKUPNO SABA</t>
  </si>
  <si>
    <t>UKUPNO AGRAMLIFE</t>
  </si>
  <si>
    <t>UKUPNO STUDIO VISTA</t>
  </si>
  <si>
    <t>UKUPNO AP SPLIT</t>
  </si>
  <si>
    <t>UKUPNO KOLMA</t>
  </si>
  <si>
    <t>UKUPNO KOVAČEVIĆ KONZALTING</t>
  </si>
  <si>
    <t>UKUPNO MESNA INDUSTRIJA BRAĆA PIVAC</t>
  </si>
  <si>
    <t>UKUPNO MONTTRADE</t>
  </si>
  <si>
    <t>UKUPNO POINT INFORMATIKA</t>
  </si>
  <si>
    <t>UKUPNO POSLOVNA LITERATURA</t>
  </si>
  <si>
    <t>UKUPNO POSLOVNI EDUKATOR</t>
  </si>
  <si>
    <t>UKUPNO ZUTŠ RH</t>
  </si>
  <si>
    <t>UKUPNO ŠKOLSKE NOVINE</t>
  </si>
  <si>
    <t>UKUPNO ALLIANZ</t>
  </si>
  <si>
    <t>UKUPNO ISSA ELEKTRO</t>
  </si>
  <si>
    <t>UKUPNO EUROTONER</t>
  </si>
  <si>
    <t>RASHODI ZA ZAPOSLENE</t>
  </si>
  <si>
    <t xml:space="preserve">3132    </t>
  </si>
  <si>
    <t>3213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</si>
</sst>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\-yyyy"/>
    <numFmt numFmtId="165" formatCode="_-* #,##0.00\ [$€-1]_-;\-* #,##0.00\ [$€-1]_-;_-* &quot;-&quot;??\ [$€-1]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164" fontId="1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0" borderId="2" xfId="0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49" fontId="1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/>
    <xf numFmtId="49" fontId="3" fillId="2" borderId="3" xfId="0" applyNumberFormat="1" applyFont="1" applyFill="1" applyBorder="1"/>
    <xf numFmtId="0" fontId="1" fillId="0" borderId="3" xfId="0" applyFont="1" applyBorder="1"/>
    <xf numFmtId="49" fontId="1" fillId="0" borderId="3" xfId="0" applyNumberFormat="1" applyFont="1" applyBorder="1"/>
    <xf numFmtId="0" fontId="3" fillId="0" borderId="3" xfId="0" applyFont="1" applyBorder="1"/>
    <xf numFmtId="49" fontId="3" fillId="0" borderId="3" xfId="0" applyNumberFormat="1" applyFont="1" applyBorder="1"/>
    <xf numFmtId="0" fontId="1" fillId="0" borderId="3" xfId="0" applyFont="1" applyBorder="1" applyAlignment="1">
      <alignment wrapText="1"/>
    </xf>
    <xf numFmtId="0" fontId="7" fillId="2" borderId="3" xfId="0" applyFont="1" applyFill="1" applyBorder="1"/>
    <xf numFmtId="49" fontId="7" fillId="2" borderId="3" xfId="0" applyNumberFormat="1" applyFont="1" applyFill="1" applyBorder="1"/>
    <xf numFmtId="0" fontId="1" fillId="0" borderId="3" xfId="0" applyFont="1" applyBorder="1" applyAlignment="1">
      <alignment horizontal="center"/>
    </xf>
    <xf numFmtId="164" fontId="3" fillId="2" borderId="3" xfId="0" applyNumberFormat="1" applyFont="1" applyFill="1" applyBorder="1"/>
    <xf numFmtId="49" fontId="3" fillId="2" borderId="3" xfId="0" applyNumberFormat="1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164" fontId="3" fillId="0" borderId="3" xfId="0" applyNumberFormat="1" applyFont="1" applyBorder="1"/>
    <xf numFmtId="49" fontId="3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64" fontId="1" fillId="0" borderId="3" xfId="0" applyNumberFormat="1" applyFont="1" applyBorder="1"/>
    <xf numFmtId="49" fontId="1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" xfId="0" applyFont="1" applyBorder="1"/>
    <xf numFmtId="49" fontId="9" fillId="0" borderId="3" xfId="0" applyNumberFormat="1" applyFont="1" applyBorder="1"/>
    <xf numFmtId="0" fontId="9" fillId="0" borderId="3" xfId="0" applyFont="1" applyBorder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3" xfId="0" applyFont="1" applyBorder="1"/>
    <xf numFmtId="49" fontId="11" fillId="0" borderId="3" xfId="0" applyNumberFormat="1" applyFont="1" applyBorder="1"/>
    <xf numFmtId="165" fontId="1" fillId="0" borderId="0" xfId="0" applyNumberFormat="1" applyFont="1" applyAlignment="1">
      <alignment horizontal="right"/>
    </xf>
    <xf numFmtId="165" fontId="7" fillId="2" borderId="3" xfId="0" applyNumberFormat="1" applyFont="1" applyFill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0"/>
  <sheetViews>
    <sheetView tabSelected="1" workbookViewId="0">
      <selection activeCell="C93" sqref="C93"/>
    </sheetView>
  </sheetViews>
  <sheetFormatPr defaultRowHeight="12.75" x14ac:dyDescent="0.2"/>
  <cols>
    <col min="1" max="1" width="3.7109375" style="1" customWidth="1"/>
    <col min="2" max="2" width="35.28515625" style="1" customWidth="1"/>
    <col min="3" max="3" width="12.7109375" style="6" customWidth="1"/>
    <col min="4" max="4" width="12.7109375" style="1" customWidth="1"/>
    <col min="5" max="5" width="12.42578125" style="48" bestFit="1" customWidth="1"/>
    <col min="6" max="6" width="10.7109375" style="6" customWidth="1"/>
    <col min="7" max="7" width="24.7109375" style="1" customWidth="1"/>
    <col min="8" max="16384" width="9.140625" style="1"/>
  </cols>
  <sheetData>
    <row r="2" spans="1:7" ht="15.75" x14ac:dyDescent="0.25">
      <c r="A2" s="2" t="s">
        <v>0</v>
      </c>
    </row>
    <row r="3" spans="1:7" ht="15.75" x14ac:dyDescent="0.25">
      <c r="A3" s="2" t="s">
        <v>1</v>
      </c>
    </row>
    <row r="4" spans="1:7" ht="15.75" x14ac:dyDescent="0.25">
      <c r="A4" s="2" t="s">
        <v>2</v>
      </c>
    </row>
    <row r="6" spans="1:7" ht="18.75" x14ac:dyDescent="0.3">
      <c r="A6" s="56" t="s">
        <v>118</v>
      </c>
      <c r="B6" s="56"/>
      <c r="C6" s="56"/>
      <c r="D6" s="56"/>
      <c r="E6" s="56"/>
      <c r="F6" s="56"/>
      <c r="G6" s="56"/>
    </row>
    <row r="10" spans="1:7" ht="15" x14ac:dyDescent="0.25">
      <c r="A10" s="4"/>
      <c r="B10" s="24" t="s">
        <v>183</v>
      </c>
      <c r="C10" s="25" t="s">
        <v>5</v>
      </c>
      <c r="D10" s="24" t="s">
        <v>182</v>
      </c>
      <c r="E10" s="49" t="s">
        <v>8</v>
      </c>
      <c r="F10" s="25" t="s">
        <v>9</v>
      </c>
      <c r="G10" s="24" t="s">
        <v>184</v>
      </c>
    </row>
    <row r="11" spans="1:7" ht="14.25" customHeight="1" x14ac:dyDescent="0.2">
      <c r="A11" s="13"/>
      <c r="B11" s="19" t="s">
        <v>10</v>
      </c>
      <c r="C11" s="20" t="s">
        <v>11</v>
      </c>
      <c r="D11" s="19" t="s">
        <v>12</v>
      </c>
      <c r="E11" s="50">
        <v>11</v>
      </c>
      <c r="F11" s="20" t="s">
        <v>156</v>
      </c>
      <c r="G11" s="19" t="s">
        <v>13</v>
      </c>
    </row>
    <row r="12" spans="1:7" ht="15" customHeight="1" x14ac:dyDescent="0.2">
      <c r="A12" s="13"/>
      <c r="B12" s="19" t="s">
        <v>10</v>
      </c>
      <c r="C12" s="20" t="s">
        <v>11</v>
      </c>
      <c r="D12" s="19" t="s">
        <v>12</v>
      </c>
      <c r="E12" s="50">
        <v>38.299999999999997</v>
      </c>
      <c r="F12" s="20" t="s">
        <v>143</v>
      </c>
      <c r="G12" s="19" t="s">
        <v>13</v>
      </c>
    </row>
    <row r="13" spans="1:7" x14ac:dyDescent="0.2">
      <c r="A13" s="12"/>
      <c r="B13" s="21" t="s">
        <v>147</v>
      </c>
      <c r="C13" s="22"/>
      <c r="D13" s="21"/>
      <c r="E13" s="51">
        <f>SUM(E11:E12)</f>
        <v>49.3</v>
      </c>
      <c r="F13" s="22"/>
      <c r="G13" s="21"/>
    </row>
    <row r="14" spans="1:7" ht="38.25" x14ac:dyDescent="0.2">
      <c r="A14" s="13"/>
      <c r="B14" s="23" t="s">
        <v>18</v>
      </c>
      <c r="C14" s="20" t="s">
        <v>19</v>
      </c>
      <c r="D14" s="19" t="s">
        <v>20</v>
      </c>
      <c r="E14" s="50">
        <v>140.69999999999999</v>
      </c>
      <c r="F14" s="20" t="s">
        <v>144</v>
      </c>
      <c r="G14" s="23" t="s">
        <v>21</v>
      </c>
    </row>
    <row r="15" spans="1:7" ht="38.25" x14ac:dyDescent="0.2">
      <c r="A15" s="13"/>
      <c r="B15" s="23" t="s">
        <v>18</v>
      </c>
      <c r="C15" s="20" t="s">
        <v>19</v>
      </c>
      <c r="D15" s="19" t="s">
        <v>20</v>
      </c>
      <c r="E15" s="50">
        <v>599</v>
      </c>
      <c r="F15" s="20" t="s">
        <v>146</v>
      </c>
      <c r="G15" s="23" t="s">
        <v>21</v>
      </c>
    </row>
    <row r="16" spans="1:7" ht="14.25" customHeight="1" x14ac:dyDescent="0.2">
      <c r="A16" s="12"/>
      <c r="B16" s="21" t="s">
        <v>148</v>
      </c>
      <c r="C16" s="22"/>
      <c r="D16" s="21"/>
      <c r="E16" s="51">
        <f>SUM(E14:E15)</f>
        <v>739.7</v>
      </c>
      <c r="F16" s="22"/>
      <c r="G16" s="21"/>
    </row>
    <row r="17" spans="1:7" ht="16.5" customHeight="1" x14ac:dyDescent="0.2">
      <c r="A17" s="13"/>
      <c r="B17" s="19" t="s">
        <v>22</v>
      </c>
      <c r="C17" s="20" t="s">
        <v>23</v>
      </c>
      <c r="D17" s="19" t="s">
        <v>24</v>
      </c>
      <c r="E17" s="50">
        <v>128</v>
      </c>
      <c r="F17" s="20" t="s">
        <v>141</v>
      </c>
      <c r="G17" s="19" t="s">
        <v>142</v>
      </c>
    </row>
    <row r="18" spans="1:7" s="3" customFormat="1" ht="17.25" customHeight="1" x14ac:dyDescent="0.2">
      <c r="A18" s="12"/>
      <c r="B18" s="21" t="s">
        <v>185</v>
      </c>
      <c r="C18" s="22"/>
      <c r="D18" s="21"/>
      <c r="E18" s="51">
        <v>128</v>
      </c>
      <c r="F18" s="22"/>
      <c r="G18" s="21"/>
    </row>
    <row r="19" spans="1:7" ht="16.5" customHeight="1" x14ac:dyDescent="0.2">
      <c r="A19" s="13"/>
      <c r="B19" s="19" t="s">
        <v>26</v>
      </c>
      <c r="C19" s="20" t="s">
        <v>27</v>
      </c>
      <c r="D19" s="19" t="s">
        <v>28</v>
      </c>
      <c r="E19" s="50">
        <v>22.64</v>
      </c>
      <c r="F19" s="20" t="s">
        <v>149</v>
      </c>
      <c r="G19" s="19" t="s">
        <v>150</v>
      </c>
    </row>
    <row r="20" spans="1:7" ht="15" customHeight="1" x14ac:dyDescent="0.2">
      <c r="A20" s="13"/>
      <c r="B20" s="19" t="s">
        <v>26</v>
      </c>
      <c r="C20" s="20" t="s">
        <v>27</v>
      </c>
      <c r="D20" s="19" t="s">
        <v>28</v>
      </c>
      <c r="E20" s="50">
        <v>22.72</v>
      </c>
      <c r="F20" s="20" t="s">
        <v>160</v>
      </c>
      <c r="G20" s="19" t="s">
        <v>159</v>
      </c>
    </row>
    <row r="21" spans="1:7" ht="12" customHeight="1" x14ac:dyDescent="0.2">
      <c r="A21" s="12"/>
      <c r="B21" s="21" t="s">
        <v>186</v>
      </c>
      <c r="C21" s="22"/>
      <c r="D21" s="21"/>
      <c r="E21" s="51">
        <f>SUM(E19:E20)</f>
        <v>45.36</v>
      </c>
      <c r="F21" s="22"/>
      <c r="G21" s="21"/>
    </row>
    <row r="22" spans="1:7" ht="38.25" x14ac:dyDescent="0.2">
      <c r="A22" s="13"/>
      <c r="B22" s="23" t="s">
        <v>29</v>
      </c>
      <c r="C22" s="20" t="s">
        <v>30</v>
      </c>
      <c r="D22" s="19" t="s">
        <v>31</v>
      </c>
      <c r="E22" s="50">
        <v>768.75</v>
      </c>
      <c r="F22" s="20" t="s">
        <v>151</v>
      </c>
      <c r="G22" s="23" t="s">
        <v>152</v>
      </c>
    </row>
    <row r="23" spans="1:7" ht="38.25" x14ac:dyDescent="0.2">
      <c r="A23" s="13"/>
      <c r="B23" s="23" t="s">
        <v>29</v>
      </c>
      <c r="C23" s="20" t="s">
        <v>30</v>
      </c>
      <c r="D23" s="19" t="s">
        <v>31</v>
      </c>
      <c r="E23" s="50">
        <v>219.53</v>
      </c>
      <c r="F23" s="20" t="s">
        <v>151</v>
      </c>
      <c r="G23" s="23" t="s">
        <v>152</v>
      </c>
    </row>
    <row r="24" spans="1:7" s="3" customFormat="1" x14ac:dyDescent="0.2">
      <c r="A24" s="12"/>
      <c r="B24" s="21" t="s">
        <v>187</v>
      </c>
      <c r="C24" s="22"/>
      <c r="D24" s="21"/>
      <c r="E24" s="51">
        <f>SUM(E22:E23)</f>
        <v>988.28</v>
      </c>
      <c r="F24" s="22"/>
      <c r="G24" s="21"/>
    </row>
    <row r="25" spans="1:7" ht="25.5" x14ac:dyDescent="0.2">
      <c r="A25" s="13"/>
      <c r="B25" s="23" t="s">
        <v>32</v>
      </c>
      <c r="C25" s="20" t="s">
        <v>33</v>
      </c>
      <c r="D25" s="19" t="s">
        <v>34</v>
      </c>
      <c r="E25" s="50">
        <v>140</v>
      </c>
      <c r="F25" s="20" t="s">
        <v>35</v>
      </c>
      <c r="G25" s="23" t="s">
        <v>36</v>
      </c>
    </row>
    <row r="26" spans="1:7" s="3" customFormat="1" x14ac:dyDescent="0.2">
      <c r="A26" s="16"/>
      <c r="B26" s="21" t="s">
        <v>188</v>
      </c>
      <c r="C26" s="22"/>
      <c r="D26" s="21"/>
      <c r="E26" s="51">
        <v>140</v>
      </c>
      <c r="F26" s="22"/>
      <c r="G26" s="21"/>
    </row>
    <row r="27" spans="1:7" ht="16.5" customHeight="1" x14ac:dyDescent="0.2">
      <c r="A27" s="13"/>
      <c r="B27" s="19" t="s">
        <v>37</v>
      </c>
      <c r="C27" s="20" t="s">
        <v>38</v>
      </c>
      <c r="D27" s="19" t="s">
        <v>39</v>
      </c>
      <c r="E27" s="50">
        <v>1.66</v>
      </c>
      <c r="F27" s="20" t="s">
        <v>161</v>
      </c>
      <c r="G27" s="19" t="s">
        <v>167</v>
      </c>
    </row>
    <row r="28" spans="1:7" ht="15.75" customHeight="1" x14ac:dyDescent="0.2">
      <c r="A28" s="13"/>
      <c r="B28" s="19" t="s">
        <v>37</v>
      </c>
      <c r="C28" s="20" t="s">
        <v>38</v>
      </c>
      <c r="D28" s="19" t="s">
        <v>39</v>
      </c>
      <c r="E28" s="50">
        <v>1.66</v>
      </c>
      <c r="F28" s="20" t="s">
        <v>162</v>
      </c>
      <c r="G28" s="19" t="s">
        <v>167</v>
      </c>
    </row>
    <row r="29" spans="1:7" ht="25.5" x14ac:dyDescent="0.2">
      <c r="A29" s="13"/>
      <c r="B29" s="19" t="s">
        <v>37</v>
      </c>
      <c r="C29" s="20" t="s">
        <v>38</v>
      </c>
      <c r="D29" s="19" t="s">
        <v>39</v>
      </c>
      <c r="E29" s="50">
        <v>16.18</v>
      </c>
      <c r="F29" s="20" t="s">
        <v>163</v>
      </c>
      <c r="G29" s="23" t="s">
        <v>41</v>
      </c>
    </row>
    <row r="30" spans="1:7" s="3" customFormat="1" x14ac:dyDescent="0.2">
      <c r="A30" s="12"/>
      <c r="B30" s="21" t="s">
        <v>189</v>
      </c>
      <c r="C30" s="22"/>
      <c r="D30" s="21"/>
      <c r="E30" s="51">
        <f>SUM(E27:E29)</f>
        <v>19.5</v>
      </c>
      <c r="F30" s="22"/>
      <c r="G30" s="21"/>
    </row>
    <row r="31" spans="1:7" x14ac:dyDescent="0.2">
      <c r="A31" s="13"/>
      <c r="B31" s="19" t="s">
        <v>42</v>
      </c>
      <c r="C31" s="20" t="s">
        <v>43</v>
      </c>
      <c r="D31" s="19" t="s">
        <v>44</v>
      </c>
      <c r="E31" s="50">
        <v>50.31</v>
      </c>
      <c r="F31" s="20" t="s">
        <v>164</v>
      </c>
      <c r="G31" s="19" t="s">
        <v>45</v>
      </c>
    </row>
    <row r="32" spans="1:7" x14ac:dyDescent="0.2">
      <c r="A32" s="13"/>
      <c r="B32" s="19" t="s">
        <v>42</v>
      </c>
      <c r="C32" s="20" t="s">
        <v>43</v>
      </c>
      <c r="D32" s="19" t="s">
        <v>44</v>
      </c>
      <c r="E32" s="50">
        <v>50.31</v>
      </c>
      <c r="F32" s="20" t="s">
        <v>164</v>
      </c>
      <c r="G32" s="19" t="s">
        <v>45</v>
      </c>
    </row>
    <row r="33" spans="1:7" s="3" customFormat="1" x14ac:dyDescent="0.2">
      <c r="A33" s="12"/>
      <c r="B33" s="21" t="s">
        <v>190</v>
      </c>
      <c r="C33" s="22"/>
      <c r="D33" s="21"/>
      <c r="E33" s="51">
        <f>SUM(E31:E32)</f>
        <v>100.62</v>
      </c>
      <c r="F33" s="22"/>
      <c r="G33" s="21"/>
    </row>
    <row r="34" spans="1:7" x14ac:dyDescent="0.2">
      <c r="A34" s="13"/>
      <c r="B34" s="19" t="s">
        <v>46</v>
      </c>
      <c r="C34" s="20" t="s">
        <v>47</v>
      </c>
      <c r="D34" s="19" t="s">
        <v>48</v>
      </c>
      <c r="E34" s="50">
        <v>1238.44</v>
      </c>
      <c r="F34" s="20" t="s">
        <v>165</v>
      </c>
      <c r="G34" s="19" t="s">
        <v>49</v>
      </c>
    </row>
    <row r="35" spans="1:7" s="3" customFormat="1" x14ac:dyDescent="0.2">
      <c r="A35" s="12"/>
      <c r="B35" s="21" t="s">
        <v>191</v>
      </c>
      <c r="C35" s="22"/>
      <c r="D35" s="21"/>
      <c r="E35" s="51">
        <v>1238.44</v>
      </c>
      <c r="F35" s="22"/>
      <c r="G35" s="21"/>
    </row>
    <row r="36" spans="1:7" x14ac:dyDescent="0.2">
      <c r="A36" s="13"/>
      <c r="B36" s="19" t="s">
        <v>50</v>
      </c>
      <c r="C36" s="20" t="s">
        <v>51</v>
      </c>
      <c r="D36" s="19" t="s">
        <v>39</v>
      </c>
      <c r="E36" s="50">
        <v>86.86</v>
      </c>
      <c r="F36" s="20" t="s">
        <v>160</v>
      </c>
      <c r="G36" s="19" t="s">
        <v>52</v>
      </c>
    </row>
    <row r="37" spans="1:7" x14ac:dyDescent="0.2">
      <c r="A37" s="13"/>
      <c r="B37" s="19" t="s">
        <v>50</v>
      </c>
      <c r="C37" s="20" t="s">
        <v>51</v>
      </c>
      <c r="D37" s="19" t="s">
        <v>39</v>
      </c>
      <c r="E37" s="50">
        <v>32.450000000000003</v>
      </c>
      <c r="F37" s="20" t="s">
        <v>160</v>
      </c>
      <c r="G37" s="19" t="s">
        <v>52</v>
      </c>
    </row>
    <row r="38" spans="1:7" x14ac:dyDescent="0.2">
      <c r="A38" s="13"/>
      <c r="B38" s="19" t="s">
        <v>50</v>
      </c>
      <c r="C38" s="20" t="s">
        <v>51</v>
      </c>
      <c r="D38" s="19" t="s">
        <v>39</v>
      </c>
      <c r="E38" s="50">
        <v>32.200000000000003</v>
      </c>
      <c r="F38" s="20" t="s">
        <v>168</v>
      </c>
      <c r="G38" s="19" t="s">
        <v>52</v>
      </c>
    </row>
    <row r="39" spans="1:7" x14ac:dyDescent="0.2">
      <c r="A39" s="13"/>
      <c r="B39" s="19" t="s">
        <v>50</v>
      </c>
      <c r="C39" s="20" t="s">
        <v>51</v>
      </c>
      <c r="D39" s="19" t="s">
        <v>39</v>
      </c>
      <c r="E39" s="50">
        <v>84.26</v>
      </c>
      <c r="F39" s="20" t="s">
        <v>169</v>
      </c>
      <c r="G39" s="19" t="s">
        <v>52</v>
      </c>
    </row>
    <row r="40" spans="1:7" s="3" customFormat="1" x14ac:dyDescent="0.2">
      <c r="A40" s="12"/>
      <c r="B40" s="21" t="s">
        <v>192</v>
      </c>
      <c r="C40" s="22"/>
      <c r="D40" s="21"/>
      <c r="E40" s="51">
        <f>SUM(E36:E39)</f>
        <v>235.76999999999998</v>
      </c>
      <c r="F40" s="22"/>
      <c r="G40" s="21"/>
    </row>
    <row r="41" spans="1:7" ht="25.5" x14ac:dyDescent="0.2">
      <c r="A41" s="13"/>
      <c r="B41" s="23" t="s">
        <v>53</v>
      </c>
      <c r="C41" s="20" t="s">
        <v>54</v>
      </c>
      <c r="D41" s="19" t="s">
        <v>39</v>
      </c>
      <c r="E41" s="50">
        <v>96.23</v>
      </c>
      <c r="F41" s="20" t="s">
        <v>166</v>
      </c>
      <c r="G41" s="19" t="s">
        <v>167</v>
      </c>
    </row>
    <row r="42" spans="1:7" ht="25.5" x14ac:dyDescent="0.2">
      <c r="A42" s="13"/>
      <c r="B42" s="23" t="s">
        <v>53</v>
      </c>
      <c r="C42" s="20" t="s">
        <v>54</v>
      </c>
      <c r="D42" s="19" t="s">
        <v>39</v>
      </c>
      <c r="E42" s="50">
        <v>96.23</v>
      </c>
      <c r="F42" s="20" t="s">
        <v>173</v>
      </c>
      <c r="G42" s="19" t="s">
        <v>167</v>
      </c>
    </row>
    <row r="43" spans="1:7" s="3" customFormat="1" x14ac:dyDescent="0.2">
      <c r="A43" s="12"/>
      <c r="B43" s="21" t="s">
        <v>193</v>
      </c>
      <c r="C43" s="22"/>
      <c r="D43" s="21"/>
      <c r="E43" s="51">
        <f>SUM(E41:E42)</f>
        <v>192.46</v>
      </c>
      <c r="F43" s="22"/>
      <c r="G43" s="21"/>
    </row>
    <row r="44" spans="1:7" ht="38.25" x14ac:dyDescent="0.2">
      <c r="A44" s="13"/>
      <c r="B44" s="19" t="s">
        <v>55</v>
      </c>
      <c r="C44" s="20" t="s">
        <v>56</v>
      </c>
      <c r="D44" s="19" t="s">
        <v>44</v>
      </c>
      <c r="E44" s="50">
        <v>12.04</v>
      </c>
      <c r="F44" s="20" t="s">
        <v>170</v>
      </c>
      <c r="G44" s="23" t="s">
        <v>57</v>
      </c>
    </row>
    <row r="45" spans="1:7" s="3" customFormat="1" x14ac:dyDescent="0.2">
      <c r="A45" s="12"/>
      <c r="B45" s="21" t="s">
        <v>194</v>
      </c>
      <c r="C45" s="22"/>
      <c r="D45" s="21"/>
      <c r="E45" s="51">
        <v>12.04</v>
      </c>
      <c r="F45" s="22"/>
      <c r="G45" s="21"/>
    </row>
    <row r="46" spans="1:7" x14ac:dyDescent="0.2">
      <c r="A46" s="13"/>
      <c r="B46" s="19" t="s">
        <v>58</v>
      </c>
      <c r="C46" s="20" t="s">
        <v>59</v>
      </c>
      <c r="D46" s="19" t="s">
        <v>60</v>
      </c>
      <c r="E46" s="50">
        <v>25.62</v>
      </c>
      <c r="F46" s="20" t="s">
        <v>179</v>
      </c>
      <c r="G46" s="19" t="s">
        <v>61</v>
      </c>
    </row>
    <row r="47" spans="1:7" x14ac:dyDescent="0.2">
      <c r="A47" s="13"/>
      <c r="B47" s="19" t="s">
        <v>58</v>
      </c>
      <c r="C47" s="20" t="s">
        <v>59</v>
      </c>
      <c r="D47" s="19" t="s">
        <v>60</v>
      </c>
      <c r="E47" s="50">
        <v>50.85</v>
      </c>
      <c r="F47" s="20" t="s">
        <v>180</v>
      </c>
      <c r="G47" s="19" t="s">
        <v>61</v>
      </c>
    </row>
    <row r="48" spans="1:7" x14ac:dyDescent="0.2">
      <c r="A48" s="13"/>
      <c r="B48" s="19" t="s">
        <v>58</v>
      </c>
      <c r="C48" s="20" t="s">
        <v>59</v>
      </c>
      <c r="D48" s="19" t="s">
        <v>60</v>
      </c>
      <c r="E48" s="50">
        <v>25.62</v>
      </c>
      <c r="F48" s="20" t="s">
        <v>180</v>
      </c>
      <c r="G48" s="19" t="s">
        <v>61</v>
      </c>
    </row>
    <row r="49" spans="1:7" x14ac:dyDescent="0.2">
      <c r="A49" s="13"/>
      <c r="B49" s="19" t="s">
        <v>58</v>
      </c>
      <c r="C49" s="20" t="s">
        <v>59</v>
      </c>
      <c r="D49" s="19" t="s">
        <v>60</v>
      </c>
      <c r="E49" s="50">
        <v>46.53</v>
      </c>
      <c r="F49" s="20" t="s">
        <v>181</v>
      </c>
      <c r="G49" s="19" t="s">
        <v>61</v>
      </c>
    </row>
    <row r="50" spans="1:7" s="3" customFormat="1" x14ac:dyDescent="0.2">
      <c r="A50" s="12"/>
      <c r="B50" s="21" t="s">
        <v>195</v>
      </c>
      <c r="C50" s="22"/>
      <c r="D50" s="21"/>
      <c r="E50" s="51">
        <f>SUM(E46:E49)</f>
        <v>148.62</v>
      </c>
      <c r="F50" s="22"/>
      <c r="G50" s="21"/>
    </row>
    <row r="51" spans="1:7" ht="38.25" x14ac:dyDescent="0.2">
      <c r="A51" s="13"/>
      <c r="B51" s="19" t="s">
        <v>66</v>
      </c>
      <c r="C51" s="20" t="s">
        <v>67</v>
      </c>
      <c r="D51" s="19" t="s">
        <v>68</v>
      </c>
      <c r="E51" s="50">
        <v>2103.7800000000002</v>
      </c>
      <c r="F51" s="20" t="s">
        <v>171</v>
      </c>
      <c r="G51" s="23" t="s">
        <v>57</v>
      </c>
    </row>
    <row r="52" spans="1:7" x14ac:dyDescent="0.2">
      <c r="A52" s="12"/>
      <c r="B52" s="21" t="s">
        <v>196</v>
      </c>
      <c r="C52" s="22"/>
      <c r="D52" s="21"/>
      <c r="E52" s="51">
        <v>2103.7800000000002</v>
      </c>
      <c r="F52" s="22"/>
      <c r="G52" s="21"/>
    </row>
    <row r="53" spans="1:7" ht="38.25" x14ac:dyDescent="0.2">
      <c r="A53" s="13"/>
      <c r="B53" s="23" t="s">
        <v>69</v>
      </c>
      <c r="C53" s="20"/>
      <c r="D53" s="19"/>
      <c r="E53" s="50">
        <v>80</v>
      </c>
      <c r="F53" s="20" t="s">
        <v>172</v>
      </c>
      <c r="G53" s="23" t="s">
        <v>36</v>
      </c>
    </row>
    <row r="54" spans="1:7" s="3" customFormat="1" x14ac:dyDescent="0.2">
      <c r="A54" s="12"/>
      <c r="B54" s="21" t="s">
        <v>197</v>
      </c>
      <c r="C54" s="22"/>
      <c r="D54" s="21"/>
      <c r="E54" s="51">
        <v>80</v>
      </c>
      <c r="F54" s="22"/>
      <c r="G54" s="21"/>
    </row>
    <row r="55" spans="1:7" s="44" customFormat="1" ht="25.5" x14ac:dyDescent="0.2">
      <c r="A55" s="40"/>
      <c r="B55" s="41" t="s">
        <v>145</v>
      </c>
      <c r="C55" s="42" t="s">
        <v>15</v>
      </c>
      <c r="D55" s="41"/>
      <c r="E55" s="52">
        <v>48</v>
      </c>
      <c r="F55" s="42" t="s">
        <v>217</v>
      </c>
      <c r="G55" s="43" t="s">
        <v>36</v>
      </c>
    </row>
    <row r="56" spans="1:7" s="44" customFormat="1" x14ac:dyDescent="0.2">
      <c r="A56" s="45"/>
      <c r="B56" s="46" t="s">
        <v>198</v>
      </c>
      <c r="C56" s="47"/>
      <c r="D56" s="46"/>
      <c r="E56" s="53">
        <v>48</v>
      </c>
      <c r="F56" s="47"/>
      <c r="G56" s="46"/>
    </row>
    <row r="57" spans="1:7" ht="25.5" x14ac:dyDescent="0.2">
      <c r="A57" s="13"/>
      <c r="B57" s="19" t="s">
        <v>153</v>
      </c>
      <c r="C57" s="20" t="s">
        <v>15</v>
      </c>
      <c r="D57" s="19"/>
      <c r="E57" s="50">
        <v>3623</v>
      </c>
      <c r="F57" s="20" t="s">
        <v>155</v>
      </c>
      <c r="G57" s="23" t="s">
        <v>154</v>
      </c>
    </row>
    <row r="58" spans="1:7" x14ac:dyDescent="0.2">
      <c r="A58" s="12"/>
      <c r="B58" s="21" t="s">
        <v>199</v>
      </c>
      <c r="C58" s="22"/>
      <c r="D58" s="21"/>
      <c r="E58" s="51">
        <v>3623</v>
      </c>
      <c r="F58" s="22"/>
      <c r="G58" s="21"/>
    </row>
    <row r="59" spans="1:7" ht="25.5" x14ac:dyDescent="0.2">
      <c r="A59" s="13"/>
      <c r="B59" s="19" t="s">
        <v>70</v>
      </c>
      <c r="C59" s="20" t="s">
        <v>71</v>
      </c>
      <c r="D59" s="19" t="s">
        <v>39</v>
      </c>
      <c r="E59" s="50">
        <v>159.27000000000001</v>
      </c>
      <c r="F59" s="20" t="s">
        <v>157</v>
      </c>
      <c r="G59" s="23" t="s">
        <v>158</v>
      </c>
    </row>
    <row r="60" spans="1:7" x14ac:dyDescent="0.2">
      <c r="A60" s="12"/>
      <c r="B60" s="21" t="s">
        <v>200</v>
      </c>
      <c r="C60" s="22"/>
      <c r="D60" s="21"/>
      <c r="E60" s="51">
        <v>159.27000000000001</v>
      </c>
      <c r="F60" s="22"/>
      <c r="G60" s="21"/>
    </row>
    <row r="61" spans="1:7" x14ac:dyDescent="0.2">
      <c r="A61" s="13"/>
      <c r="B61" s="19" t="s">
        <v>72</v>
      </c>
      <c r="C61" s="20" t="s">
        <v>15</v>
      </c>
      <c r="D61" s="19"/>
      <c r="E61" s="50">
        <v>43.75</v>
      </c>
      <c r="F61" s="20" t="s">
        <v>25</v>
      </c>
      <c r="G61" s="19" t="s">
        <v>178</v>
      </c>
    </row>
    <row r="62" spans="1:7" s="3" customFormat="1" x14ac:dyDescent="0.2">
      <c r="A62" s="12"/>
      <c r="B62" s="21" t="s">
        <v>201</v>
      </c>
      <c r="C62" s="22"/>
      <c r="D62" s="21"/>
      <c r="E62" s="51">
        <v>43.75</v>
      </c>
      <c r="F62" s="22"/>
      <c r="G62" s="21"/>
    </row>
    <row r="63" spans="1:7" ht="25.5" x14ac:dyDescent="0.2">
      <c r="A63" s="13"/>
      <c r="B63" s="23" t="s">
        <v>73</v>
      </c>
      <c r="C63" s="20" t="s">
        <v>74</v>
      </c>
      <c r="D63" s="19" t="s">
        <v>12</v>
      </c>
      <c r="E63" s="50">
        <v>31.54</v>
      </c>
      <c r="F63" s="20" t="s">
        <v>162</v>
      </c>
      <c r="G63" s="19" t="s">
        <v>167</v>
      </c>
    </row>
    <row r="64" spans="1:7" x14ac:dyDescent="0.2">
      <c r="A64" s="12"/>
      <c r="B64" s="21" t="s">
        <v>202</v>
      </c>
      <c r="C64" s="22"/>
      <c r="D64" s="21"/>
      <c r="E64" s="51">
        <v>31.54</v>
      </c>
      <c r="F64" s="22"/>
      <c r="G64" s="21"/>
    </row>
    <row r="65" spans="1:7" ht="25.5" x14ac:dyDescent="0.2">
      <c r="A65" s="13"/>
      <c r="B65" s="19" t="s">
        <v>75</v>
      </c>
      <c r="C65" s="20" t="s">
        <v>76</v>
      </c>
      <c r="D65" s="19" t="s">
        <v>77</v>
      </c>
      <c r="E65" s="50">
        <v>83.59</v>
      </c>
      <c r="F65" s="20" t="s">
        <v>176</v>
      </c>
      <c r="G65" s="23" t="s">
        <v>78</v>
      </c>
    </row>
    <row r="66" spans="1:7" s="3" customFormat="1" x14ac:dyDescent="0.2">
      <c r="A66" s="12"/>
      <c r="B66" s="21" t="s">
        <v>203</v>
      </c>
      <c r="C66" s="22"/>
      <c r="D66" s="21"/>
      <c r="E66" s="51">
        <v>83.59</v>
      </c>
      <c r="F66" s="22"/>
      <c r="G66" s="21"/>
    </row>
    <row r="67" spans="1:7" x14ac:dyDescent="0.2">
      <c r="A67" s="13"/>
      <c r="B67" s="19" t="s">
        <v>79</v>
      </c>
      <c r="C67" s="20" t="s">
        <v>80</v>
      </c>
      <c r="D67" s="19" t="s">
        <v>81</v>
      </c>
      <c r="E67" s="50">
        <v>202.48</v>
      </c>
      <c r="F67" s="20" t="s">
        <v>174</v>
      </c>
      <c r="G67" s="19" t="s">
        <v>82</v>
      </c>
    </row>
    <row r="68" spans="1:7" s="3" customFormat="1" x14ac:dyDescent="0.2">
      <c r="A68" s="12"/>
      <c r="B68" s="21" t="s">
        <v>204</v>
      </c>
      <c r="C68" s="22"/>
      <c r="D68" s="21"/>
      <c r="E68" s="51">
        <v>202.48</v>
      </c>
      <c r="F68" s="22"/>
      <c r="G68" s="21"/>
    </row>
    <row r="69" spans="1:7" ht="38.25" x14ac:dyDescent="0.2">
      <c r="A69" s="13"/>
      <c r="B69" s="19" t="s">
        <v>83</v>
      </c>
      <c r="C69" s="20" t="s">
        <v>84</v>
      </c>
      <c r="D69" s="19" t="s">
        <v>85</v>
      </c>
      <c r="E69" s="50">
        <v>80.849999999999994</v>
      </c>
      <c r="F69" s="20" t="s">
        <v>177</v>
      </c>
      <c r="G69" s="23" t="s">
        <v>86</v>
      </c>
    </row>
    <row r="70" spans="1:7" s="3" customFormat="1" x14ac:dyDescent="0.2">
      <c r="A70" s="12"/>
      <c r="B70" s="21" t="s">
        <v>205</v>
      </c>
      <c r="C70" s="22"/>
      <c r="D70" s="21"/>
      <c r="E70" s="51">
        <v>80.849999999999994</v>
      </c>
      <c r="F70" s="22"/>
      <c r="G70" s="21"/>
    </row>
    <row r="71" spans="1:7" ht="25.5" x14ac:dyDescent="0.2">
      <c r="A71" s="13"/>
      <c r="B71" s="19" t="s">
        <v>87</v>
      </c>
      <c r="C71" s="20" t="s">
        <v>88</v>
      </c>
      <c r="D71" s="19" t="s">
        <v>89</v>
      </c>
      <c r="E71" s="50">
        <v>1106.75</v>
      </c>
      <c r="F71" s="20" t="s">
        <v>176</v>
      </c>
      <c r="G71" s="23" t="s">
        <v>78</v>
      </c>
    </row>
    <row r="72" spans="1:7" s="3" customFormat="1" x14ac:dyDescent="0.2">
      <c r="A72" s="12"/>
      <c r="B72" s="21" t="s">
        <v>206</v>
      </c>
      <c r="C72" s="22"/>
      <c r="D72" s="21"/>
      <c r="E72" s="51">
        <v>1106.75</v>
      </c>
      <c r="F72" s="22"/>
      <c r="G72" s="21"/>
    </row>
    <row r="73" spans="1:7" ht="25.5" x14ac:dyDescent="0.2">
      <c r="A73" s="13"/>
      <c r="B73" s="23" t="s">
        <v>90</v>
      </c>
      <c r="C73" s="20" t="s">
        <v>91</v>
      </c>
      <c r="D73" s="19" t="s">
        <v>92</v>
      </c>
      <c r="E73" s="50">
        <v>89.59</v>
      </c>
      <c r="F73" s="20" t="s">
        <v>173</v>
      </c>
      <c r="G73" s="19" t="s">
        <v>40</v>
      </c>
    </row>
    <row r="74" spans="1:7" s="3" customFormat="1" x14ac:dyDescent="0.2">
      <c r="A74" s="12"/>
      <c r="B74" s="21" t="s">
        <v>207</v>
      </c>
      <c r="C74" s="22"/>
      <c r="D74" s="21"/>
      <c r="E74" s="51">
        <v>89.59</v>
      </c>
      <c r="F74" s="22"/>
      <c r="G74" s="21"/>
    </row>
    <row r="75" spans="1:7" ht="38.25" x14ac:dyDescent="0.2">
      <c r="A75" s="13"/>
      <c r="B75" s="19" t="s">
        <v>93</v>
      </c>
      <c r="C75" s="20" t="s">
        <v>94</v>
      </c>
      <c r="D75" s="19" t="s">
        <v>39</v>
      </c>
      <c r="E75" s="50">
        <v>162.77000000000001</v>
      </c>
      <c r="F75" s="20" t="s">
        <v>176</v>
      </c>
      <c r="G75" s="23" t="s">
        <v>95</v>
      </c>
    </row>
    <row r="76" spans="1:7" s="3" customFormat="1" x14ac:dyDescent="0.2">
      <c r="A76" s="12"/>
      <c r="B76" s="21" t="s">
        <v>208</v>
      </c>
      <c r="C76" s="22"/>
      <c r="D76" s="21"/>
      <c r="E76" s="51">
        <v>162.77000000000001</v>
      </c>
      <c r="F76" s="22"/>
      <c r="G76" s="21"/>
    </row>
    <row r="77" spans="1:7" ht="25.5" x14ac:dyDescent="0.2">
      <c r="A77" s="13"/>
      <c r="B77" s="23" t="s">
        <v>96</v>
      </c>
      <c r="C77" s="20" t="s">
        <v>97</v>
      </c>
      <c r="D77" s="19" t="s">
        <v>98</v>
      </c>
      <c r="E77" s="50">
        <v>50</v>
      </c>
      <c r="F77" s="20" t="s">
        <v>172</v>
      </c>
      <c r="G77" s="23" t="s">
        <v>36</v>
      </c>
    </row>
    <row r="78" spans="1:7" s="3" customFormat="1" x14ac:dyDescent="0.2">
      <c r="A78" s="12"/>
      <c r="B78" s="21" t="s">
        <v>209</v>
      </c>
      <c r="C78" s="22"/>
      <c r="D78" s="21"/>
      <c r="E78" s="51">
        <v>50</v>
      </c>
      <c r="F78" s="22"/>
      <c r="G78" s="21"/>
    </row>
    <row r="79" spans="1:7" ht="25.5" x14ac:dyDescent="0.2">
      <c r="A79" s="13"/>
      <c r="B79" s="23" t="s">
        <v>99</v>
      </c>
      <c r="C79" s="20" t="s">
        <v>100</v>
      </c>
      <c r="D79" s="19" t="s">
        <v>101</v>
      </c>
      <c r="E79" s="50">
        <v>150</v>
      </c>
      <c r="F79" s="20" t="s">
        <v>175</v>
      </c>
      <c r="G79" s="19" t="s">
        <v>102</v>
      </c>
    </row>
    <row r="80" spans="1:7" s="3" customFormat="1" x14ac:dyDescent="0.2">
      <c r="A80" s="12"/>
      <c r="B80" s="21" t="s">
        <v>210</v>
      </c>
      <c r="C80" s="22"/>
      <c r="D80" s="21"/>
      <c r="E80" s="51">
        <v>150</v>
      </c>
      <c r="F80" s="22"/>
      <c r="G80" s="21"/>
    </row>
    <row r="81" spans="1:7" x14ac:dyDescent="0.2">
      <c r="A81" s="13"/>
      <c r="B81" s="19" t="s">
        <v>103</v>
      </c>
      <c r="C81" s="20" t="s">
        <v>104</v>
      </c>
      <c r="D81" s="19" t="s">
        <v>48</v>
      </c>
      <c r="E81" s="50">
        <v>55</v>
      </c>
      <c r="F81" s="20" t="s">
        <v>174</v>
      </c>
      <c r="G81" s="19" t="s">
        <v>82</v>
      </c>
    </row>
    <row r="82" spans="1:7" s="3" customFormat="1" x14ac:dyDescent="0.2">
      <c r="A82" s="12"/>
      <c r="B82" s="21" t="s">
        <v>211</v>
      </c>
      <c r="C82" s="22"/>
      <c r="D82" s="21"/>
      <c r="E82" s="51">
        <v>55</v>
      </c>
      <c r="F82" s="22"/>
      <c r="G82" s="21"/>
    </row>
    <row r="83" spans="1:7" x14ac:dyDescent="0.2">
      <c r="A83" s="13"/>
      <c r="B83" s="19" t="s">
        <v>105</v>
      </c>
      <c r="C83" s="20" t="s">
        <v>106</v>
      </c>
      <c r="D83" s="19" t="s">
        <v>39</v>
      </c>
      <c r="E83" s="50">
        <v>160</v>
      </c>
      <c r="F83" s="20" t="s">
        <v>157</v>
      </c>
      <c r="G83" s="19" t="s">
        <v>107</v>
      </c>
    </row>
    <row r="84" spans="1:7" s="3" customFormat="1" x14ac:dyDescent="0.2">
      <c r="A84" s="12"/>
      <c r="B84" s="21" t="s">
        <v>212</v>
      </c>
      <c r="C84" s="22"/>
      <c r="D84" s="21"/>
      <c r="E84" s="51">
        <v>160</v>
      </c>
      <c r="F84" s="22"/>
      <c r="G84" s="21"/>
    </row>
    <row r="85" spans="1:7" ht="38.25" x14ac:dyDescent="0.2">
      <c r="A85" s="13"/>
      <c r="B85" s="23" t="s">
        <v>108</v>
      </c>
      <c r="C85" s="20" t="s">
        <v>109</v>
      </c>
      <c r="D85" s="19" t="s">
        <v>77</v>
      </c>
      <c r="E85" s="50">
        <v>270</v>
      </c>
      <c r="F85" s="20" t="s">
        <v>151</v>
      </c>
      <c r="G85" s="23" t="s">
        <v>110</v>
      </c>
    </row>
    <row r="86" spans="1:7" x14ac:dyDescent="0.2">
      <c r="A86" s="12"/>
      <c r="B86" s="21" t="s">
        <v>213</v>
      </c>
      <c r="C86" s="22"/>
      <c r="D86" s="21"/>
      <c r="E86" s="51">
        <v>270</v>
      </c>
      <c r="F86" s="22"/>
      <c r="G86" s="21"/>
    </row>
    <row r="87" spans="1:7" x14ac:dyDescent="0.2">
      <c r="A87" s="13"/>
      <c r="B87" s="19" t="s">
        <v>111</v>
      </c>
      <c r="C87" s="20" t="s">
        <v>112</v>
      </c>
      <c r="D87" s="19" t="s">
        <v>113</v>
      </c>
      <c r="E87" s="50">
        <v>28.75</v>
      </c>
      <c r="F87" s="20" t="s">
        <v>174</v>
      </c>
      <c r="G87" s="19" t="s">
        <v>114</v>
      </c>
    </row>
    <row r="88" spans="1:7" s="3" customFormat="1" x14ac:dyDescent="0.2">
      <c r="A88" s="12"/>
      <c r="B88" s="21" t="s">
        <v>214</v>
      </c>
      <c r="C88" s="22"/>
      <c r="D88" s="21"/>
      <c r="E88" s="51">
        <v>28.75</v>
      </c>
      <c r="F88" s="22"/>
      <c r="G88" s="21"/>
    </row>
    <row r="89" spans="1:7" x14ac:dyDescent="0.2">
      <c r="A89" s="14"/>
      <c r="B89" s="17"/>
      <c r="C89" s="18"/>
      <c r="D89" s="17"/>
      <c r="E89" s="54">
        <f>E88+E86+E84+E82+E80+E78+E76+E74+E72+E70+E68+E66+E64+E62+E60+E58+E56+E54+E52+E50+E45+E43+E40+E35+E33+E30+E26+E24+E21+E18+E16+E13</f>
        <v>12567.210000000005</v>
      </c>
      <c r="F89" s="18"/>
      <c r="G89" s="17"/>
    </row>
    <row r="90" spans="1:7" x14ac:dyDescent="0.2">
      <c r="A90" s="15"/>
      <c r="B90" s="8"/>
      <c r="C90" s="10"/>
      <c r="D90" s="8"/>
      <c r="E90" s="55"/>
      <c r="F90" s="10"/>
      <c r="G90" s="8"/>
    </row>
  </sheetData>
  <mergeCells count="1">
    <mergeCell ref="A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workbookViewId="0">
      <selection activeCell="I30" sqref="I30"/>
    </sheetView>
  </sheetViews>
  <sheetFormatPr defaultRowHeight="12.75" x14ac:dyDescent="0.2"/>
  <cols>
    <col min="1" max="1" width="3.7109375" style="1" customWidth="1"/>
    <col min="2" max="2" width="12.7109375" style="5" hidden="1" customWidth="1"/>
    <col min="3" max="3" width="24.7109375" style="1" hidden="1" customWidth="1"/>
    <col min="4" max="4" width="12.7109375" style="6" hidden="1" customWidth="1"/>
    <col min="5" max="5" width="12.7109375" style="1" hidden="1" customWidth="1"/>
    <col min="6" max="6" width="24.7109375" style="7" hidden="1" customWidth="1"/>
    <col min="7" max="7" width="24.7109375" style="1" customWidth="1"/>
    <col min="8" max="8" width="12.7109375" style="48" customWidth="1"/>
    <col min="9" max="9" width="10.7109375" style="6" customWidth="1"/>
    <col min="10" max="10" width="35.28515625" style="1" customWidth="1"/>
    <col min="11" max="16384" width="9.140625" style="1"/>
  </cols>
  <sheetData>
    <row r="2" spans="1:10" ht="15.75" x14ac:dyDescent="0.25">
      <c r="A2" s="2" t="s">
        <v>0</v>
      </c>
    </row>
    <row r="3" spans="1:10" ht="15.75" x14ac:dyDescent="0.25">
      <c r="A3" s="2" t="s">
        <v>1</v>
      </c>
    </row>
    <row r="4" spans="1:10" ht="15.75" x14ac:dyDescent="0.25">
      <c r="A4" s="2" t="s">
        <v>2</v>
      </c>
    </row>
    <row r="6" spans="1:10" ht="18.75" x14ac:dyDescent="0.3">
      <c r="A6" s="56" t="s">
        <v>118</v>
      </c>
      <c r="B6" s="56"/>
      <c r="C6" s="56"/>
      <c r="D6" s="56"/>
      <c r="E6" s="56"/>
      <c r="F6" s="56"/>
      <c r="G6" s="56"/>
      <c r="H6" s="56"/>
      <c r="I6" s="56"/>
      <c r="J6" s="56"/>
    </row>
    <row r="10" spans="1:10" x14ac:dyDescent="0.2">
      <c r="A10" s="17"/>
      <c r="B10" s="27" t="s">
        <v>3</v>
      </c>
      <c r="C10" s="17" t="s">
        <v>4</v>
      </c>
      <c r="D10" s="18" t="s">
        <v>5</v>
      </c>
      <c r="E10" s="17" t="s">
        <v>6</v>
      </c>
      <c r="F10" s="28" t="s">
        <v>7</v>
      </c>
      <c r="G10" s="17" t="s">
        <v>136</v>
      </c>
      <c r="H10" s="54" t="s">
        <v>8</v>
      </c>
      <c r="I10" s="18" t="s">
        <v>9</v>
      </c>
      <c r="J10" s="17"/>
    </row>
    <row r="11" spans="1:10" x14ac:dyDescent="0.2">
      <c r="A11" s="32"/>
      <c r="B11" s="33" t="s">
        <v>14</v>
      </c>
      <c r="C11" s="19"/>
      <c r="D11" s="20" t="s">
        <v>15</v>
      </c>
      <c r="E11" s="19"/>
      <c r="F11" s="34" t="s">
        <v>16</v>
      </c>
      <c r="G11" s="26" t="s">
        <v>137</v>
      </c>
      <c r="H11" s="50">
        <v>868.8</v>
      </c>
      <c r="I11" s="20" t="s">
        <v>119</v>
      </c>
      <c r="J11" s="19" t="s">
        <v>120</v>
      </c>
    </row>
    <row r="12" spans="1:10" x14ac:dyDescent="0.2">
      <c r="A12" s="29"/>
      <c r="B12" s="30" t="s">
        <v>14</v>
      </c>
      <c r="C12" s="21"/>
      <c r="D12" s="22"/>
      <c r="E12" s="21"/>
      <c r="F12" s="31"/>
      <c r="G12" s="21"/>
      <c r="H12" s="51">
        <v>868.8</v>
      </c>
      <c r="I12" s="22"/>
      <c r="J12" s="21"/>
    </row>
    <row r="13" spans="1:10" x14ac:dyDescent="0.2">
      <c r="A13" s="32"/>
      <c r="B13" s="33" t="s">
        <v>17</v>
      </c>
      <c r="C13" s="19"/>
      <c r="D13" s="20" t="s">
        <v>15</v>
      </c>
      <c r="E13" s="19"/>
      <c r="F13" s="34" t="s">
        <v>16</v>
      </c>
      <c r="G13" s="26" t="s">
        <v>137</v>
      </c>
      <c r="H13" s="50" t="e">
        <f>H14+#REF!+#REF!+#REF!+#REF!+#REF!</f>
        <v>#REF!</v>
      </c>
      <c r="I13" s="20" t="s">
        <v>121</v>
      </c>
      <c r="J13" s="19" t="s">
        <v>122</v>
      </c>
    </row>
    <row r="14" spans="1:10" x14ac:dyDescent="0.2">
      <c r="A14" s="32"/>
      <c r="B14" s="33" t="s">
        <v>17</v>
      </c>
      <c r="C14" s="19"/>
      <c r="D14" s="20" t="s">
        <v>15</v>
      </c>
      <c r="E14" s="19"/>
      <c r="F14" s="34" t="s">
        <v>16</v>
      </c>
      <c r="G14" s="26"/>
      <c r="H14" s="51">
        <v>599.16999999999996</v>
      </c>
      <c r="I14" s="20"/>
      <c r="J14" s="19"/>
    </row>
    <row r="15" spans="1:10" ht="25.5" x14ac:dyDescent="0.2">
      <c r="A15" s="32"/>
      <c r="B15" s="33" t="s">
        <v>62</v>
      </c>
      <c r="C15" s="19"/>
      <c r="D15" s="20" t="s">
        <v>15</v>
      </c>
      <c r="E15" s="19"/>
      <c r="F15" s="34" t="s">
        <v>16</v>
      </c>
      <c r="G15" s="36" t="s">
        <v>138</v>
      </c>
      <c r="H15" s="50">
        <v>50296.78</v>
      </c>
      <c r="I15" s="20" t="s">
        <v>123</v>
      </c>
      <c r="J15" s="19" t="s">
        <v>130</v>
      </c>
    </row>
    <row r="16" spans="1:10" ht="25.5" x14ac:dyDescent="0.2">
      <c r="A16" s="32"/>
      <c r="B16" s="33" t="s">
        <v>62</v>
      </c>
      <c r="C16" s="19"/>
      <c r="D16" s="20" t="s">
        <v>15</v>
      </c>
      <c r="E16" s="19"/>
      <c r="F16" s="34" t="s">
        <v>16</v>
      </c>
      <c r="G16" s="36" t="s">
        <v>138</v>
      </c>
      <c r="H16" s="50">
        <v>8298.9699999999993</v>
      </c>
      <c r="I16" s="20" t="s">
        <v>125</v>
      </c>
      <c r="J16" s="23" t="s">
        <v>63</v>
      </c>
    </row>
    <row r="17" spans="1:10" ht="25.5" x14ac:dyDescent="0.2">
      <c r="A17" s="32"/>
      <c r="B17" s="33" t="s">
        <v>62</v>
      </c>
      <c r="C17" s="19"/>
      <c r="D17" s="20" t="s">
        <v>15</v>
      </c>
      <c r="E17" s="19"/>
      <c r="F17" s="34" t="s">
        <v>16</v>
      </c>
      <c r="G17" s="36" t="s">
        <v>138</v>
      </c>
      <c r="H17" s="50">
        <v>1271.3399999999999</v>
      </c>
      <c r="I17" s="20" t="s">
        <v>124</v>
      </c>
      <c r="J17" s="19" t="s">
        <v>131</v>
      </c>
    </row>
    <row r="18" spans="1:10" x14ac:dyDescent="0.2">
      <c r="A18" s="29"/>
      <c r="B18" s="30" t="s">
        <v>62</v>
      </c>
      <c r="C18" s="21"/>
      <c r="D18" s="22"/>
      <c r="E18" s="21"/>
      <c r="F18" s="31"/>
      <c r="G18" s="35"/>
      <c r="H18" s="51">
        <v>59867.09</v>
      </c>
      <c r="I18" s="22"/>
      <c r="J18" s="21"/>
    </row>
    <row r="19" spans="1:10" ht="25.5" x14ac:dyDescent="0.2">
      <c r="A19" s="32"/>
      <c r="B19" s="33" t="s">
        <v>62</v>
      </c>
      <c r="C19" s="19"/>
      <c r="D19" s="20" t="s">
        <v>15</v>
      </c>
      <c r="E19" s="19"/>
      <c r="F19" s="34" t="s">
        <v>16</v>
      </c>
      <c r="G19" s="36" t="s">
        <v>138</v>
      </c>
      <c r="H19" s="50">
        <v>889.9</v>
      </c>
      <c r="I19" s="20" t="s">
        <v>126</v>
      </c>
      <c r="J19" s="19" t="s">
        <v>132</v>
      </c>
    </row>
    <row r="20" spans="1:10" ht="25.5" x14ac:dyDescent="0.2">
      <c r="A20" s="32"/>
      <c r="B20" s="33" t="s">
        <v>62</v>
      </c>
      <c r="C20" s="19"/>
      <c r="D20" s="20" t="s">
        <v>15</v>
      </c>
      <c r="E20" s="19"/>
      <c r="F20" s="34" t="s">
        <v>16</v>
      </c>
      <c r="G20" s="36" t="s">
        <v>138</v>
      </c>
      <c r="H20" s="50">
        <v>66.739999999999995</v>
      </c>
      <c r="I20" s="20" t="s">
        <v>216</v>
      </c>
      <c r="J20" s="23" t="s">
        <v>64</v>
      </c>
    </row>
    <row r="21" spans="1:10" x14ac:dyDescent="0.2">
      <c r="A21" s="32"/>
      <c r="B21" s="33"/>
      <c r="C21" s="19"/>
      <c r="D21" s="20"/>
      <c r="E21" s="19"/>
      <c r="F21" s="34"/>
      <c r="G21" s="37"/>
      <c r="H21" s="51">
        <f>SUM(H19:H20)</f>
        <v>956.64</v>
      </c>
      <c r="I21" s="20"/>
      <c r="J21" s="19"/>
    </row>
    <row r="22" spans="1:10" ht="25.5" x14ac:dyDescent="0.2">
      <c r="A22" s="29"/>
      <c r="B22" s="30"/>
      <c r="C22" s="21"/>
      <c r="D22" s="22"/>
      <c r="E22" s="21"/>
      <c r="F22" s="31"/>
      <c r="G22" s="38" t="s">
        <v>138</v>
      </c>
      <c r="H22" s="50">
        <v>441.44</v>
      </c>
      <c r="I22" s="22" t="s">
        <v>139</v>
      </c>
      <c r="J22" s="19" t="s">
        <v>215</v>
      </c>
    </row>
    <row r="23" spans="1:10" x14ac:dyDescent="0.2">
      <c r="A23" s="29"/>
      <c r="B23" s="30" t="s">
        <v>65</v>
      </c>
      <c r="C23" s="21"/>
      <c r="D23" s="22"/>
      <c r="E23" s="21"/>
      <c r="F23" s="31"/>
      <c r="G23" s="35"/>
      <c r="H23" s="51">
        <v>441.44</v>
      </c>
      <c r="I23" s="22"/>
      <c r="J23" s="21"/>
    </row>
    <row r="24" spans="1:10" x14ac:dyDescent="0.2">
      <c r="A24" s="32"/>
      <c r="B24" s="33" t="s">
        <v>65</v>
      </c>
      <c r="C24" s="19"/>
      <c r="D24" s="20" t="s">
        <v>15</v>
      </c>
      <c r="E24" s="19"/>
      <c r="F24" s="34" t="s">
        <v>16</v>
      </c>
      <c r="G24" s="26" t="s">
        <v>137</v>
      </c>
      <c r="H24" s="50">
        <v>1603.56</v>
      </c>
      <c r="I24" s="20" t="s">
        <v>127</v>
      </c>
      <c r="J24" s="19" t="s">
        <v>133</v>
      </c>
    </row>
    <row r="25" spans="1:10" ht="25.5" x14ac:dyDescent="0.2">
      <c r="A25" s="32"/>
      <c r="B25" s="33" t="s">
        <v>65</v>
      </c>
      <c r="C25" s="19"/>
      <c r="D25" s="20" t="s">
        <v>15</v>
      </c>
      <c r="E25" s="19"/>
      <c r="F25" s="34" t="s">
        <v>16</v>
      </c>
      <c r="G25" s="26" t="s">
        <v>137</v>
      </c>
      <c r="H25" s="50">
        <v>264.58</v>
      </c>
      <c r="I25" s="20" t="s">
        <v>128</v>
      </c>
      <c r="J25" s="23" t="s">
        <v>134</v>
      </c>
    </row>
    <row r="26" spans="1:10" x14ac:dyDescent="0.2">
      <c r="A26" s="32"/>
      <c r="B26" s="33" t="s">
        <v>65</v>
      </c>
      <c r="C26" s="19"/>
      <c r="D26" s="20" t="s">
        <v>15</v>
      </c>
      <c r="E26" s="19"/>
      <c r="F26" s="34" t="s">
        <v>16</v>
      </c>
      <c r="G26" s="26" t="s">
        <v>137</v>
      </c>
      <c r="H26" s="50">
        <v>162</v>
      </c>
      <c r="I26" s="20" t="s">
        <v>129</v>
      </c>
      <c r="J26" s="19" t="s">
        <v>135</v>
      </c>
    </row>
    <row r="27" spans="1:10" x14ac:dyDescent="0.2">
      <c r="A27" s="29"/>
      <c r="B27" s="30"/>
      <c r="C27" s="21"/>
      <c r="D27" s="22"/>
      <c r="E27" s="21"/>
      <c r="F27" s="31"/>
      <c r="G27" s="35"/>
      <c r="H27" s="51">
        <v>2030.14</v>
      </c>
      <c r="I27" s="22"/>
      <c r="J27" s="21"/>
    </row>
    <row r="28" spans="1:10" x14ac:dyDescent="0.2">
      <c r="A28" s="39"/>
      <c r="B28" s="27"/>
      <c r="C28" s="17"/>
      <c r="D28" s="18"/>
      <c r="E28" s="17"/>
      <c r="F28" s="28"/>
      <c r="G28" s="17" t="s">
        <v>140</v>
      </c>
      <c r="H28" s="54">
        <f>H27+H23+H21+H18+H14+H12</f>
        <v>64763.28</v>
      </c>
      <c r="I28" s="18"/>
      <c r="J28" s="17"/>
    </row>
    <row r="29" spans="1:10" x14ac:dyDescent="0.2">
      <c r="A29" s="15"/>
      <c r="B29" s="9"/>
      <c r="C29" s="8"/>
      <c r="D29" s="10"/>
      <c r="E29" s="8"/>
      <c r="F29" s="11"/>
      <c r="G29" s="8"/>
      <c r="H29" s="55"/>
      <c r="I29" s="10"/>
      <c r="J29" s="8"/>
    </row>
    <row r="31" spans="1:10" x14ac:dyDescent="0.2">
      <c r="B31" s="5" t="s">
        <v>115</v>
      </c>
    </row>
    <row r="32" spans="1:10" x14ac:dyDescent="0.2">
      <c r="B32" s="5" t="s">
        <v>116</v>
      </c>
    </row>
    <row r="33" spans="2:2" x14ac:dyDescent="0.2">
      <c r="B33" s="5" t="s">
        <v>117</v>
      </c>
    </row>
  </sheetData>
  <mergeCells count="1">
    <mergeCell ref="A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Kategorija 1</vt:lpstr>
      <vt:lpstr>Kategorija 2</vt:lpstr>
      <vt:lpstr>'Kategorija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rachunovodja</dc:creator>
  <cp:lastModifiedBy>rachunovodja</cp:lastModifiedBy>
  <dcterms:created xsi:type="dcterms:W3CDTF">2024-03-18T14:24:57Z</dcterms:created>
  <dcterms:modified xsi:type="dcterms:W3CDTF">2024-03-19T08:07:19Z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