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26235" windowHeight="9855"/>
  </bookViews>
  <sheets>
    <sheet name="Kategorija I" sheetId="1" r:id="rId1"/>
    <sheet name="Kategorija II" sheetId="2" r:id="rId2"/>
  </sheets>
  <definedNames>
    <definedName name="_xlnm.Print_Area" localSheetId="0">'Kategorija I'!$A$1:$G$48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5" i="2"/>
  <c r="D20" i="2"/>
  <c r="D12" i="2"/>
  <c r="D16" i="2"/>
  <c r="E43" i="1"/>
  <c r="E42" i="1"/>
  <c r="E40" i="1"/>
  <c r="E34" i="1"/>
  <c r="E32" i="1"/>
  <c r="E30" i="1"/>
  <c r="E28" i="1"/>
  <c r="E24" i="1"/>
  <c r="E22" i="1"/>
  <c r="E20" i="1"/>
  <c r="E18" i="1"/>
  <c r="E14" i="1"/>
  <c r="E12" i="1"/>
</calcChain>
</file>

<file path=xl/sharedStrings.xml><?xml version="1.0" encoding="utf-8"?>
<sst xmlns="http://schemas.openxmlformats.org/spreadsheetml/2006/main" count="161" uniqueCount="107">
  <si>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</si>
  <si>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</si>
  <si>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</si>
  <si>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</si>
  <si>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</si>
  <si>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</si>
  <si>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opis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</si>
  <si>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</si>
  <si>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</si>
  <si>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</si>
  <si>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</si>
  <si>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</si>
  <si>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USLUGE BANAKA                                                                                                                                                                                           </t>
  </si>
  <si>
    <t>Prijevoz djelatnika 01/2025</t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</si>
  <si>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</si>
  <si>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</si>
  <si>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</si>
  <si>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</si>
  <si>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OSTALI MATERIJAL I DIJELOVI ZA TEKUĆE I INVEST.ODRŽAVANJE                                                                                                                                               </t>
  </si>
  <si>
    <t xml:space="preserve">Livmark                                                                         </t>
  </si>
  <si>
    <t>63541771689</t>
  </si>
  <si>
    <t xml:space="preserve">Čakovec                                                     </t>
  </si>
  <si>
    <t xml:space="preserve">SITNI INVENTAR                                                                                                                                                                                          </t>
  </si>
  <si>
    <t>PN 7/2025 D. Marić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</si>
  <si>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</si>
  <si>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OBVEZE ZA NETO PLAĆE STALNO ZAPOSLENIMA                                                                                                                                                                 </t>
  </si>
  <si>
    <t>Obveze za plaće ZDR 01/2025</t>
  </si>
  <si>
    <t xml:space="preserve">DOPRINOS ZA PLAĆI- ZDR COP                                                                                                                                                                              </t>
  </si>
  <si>
    <t>Obveze za plaće BO HZZO 01/2025</t>
  </si>
  <si>
    <t xml:space="preserve">OBVEZE ZA BOLOVANJE NA TERET HZZO-a                                                                                                                                                                     </t>
  </si>
  <si>
    <t xml:space="preserve">BAUHAUS SPLIT                                                                   </t>
  </si>
  <si>
    <t>71642207963</t>
  </si>
  <si>
    <t xml:space="preserve">ZAGREB                                                      </t>
  </si>
  <si>
    <t xml:space="preserve">OBVEZE ZA NETO PLAĆE  PUN                                                                                                                                                                               </t>
  </si>
  <si>
    <t>ZDR plaća PUN 01/2025</t>
  </si>
  <si>
    <t xml:space="preserve">DOPRINOS NA PLAĆI - ZDR PUN                                                                                                                                                                             </t>
  </si>
  <si>
    <t>Prijevoz plaća PUN 01/2025</t>
  </si>
  <si>
    <t xml:space="preserve">NAKNADA ZA PRIJEVOZ PUN                                                                                                                                                                                 </t>
  </si>
  <si>
    <t xml:space="preserve">INTERSPORT H D.O.O.                                                             </t>
  </si>
  <si>
    <t>87301734795</t>
  </si>
  <si>
    <t xml:space="preserve">Sesvete                                                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</si>
  <si>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</si>
  <si>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 xml:space="preserve">HRVATSKO MATEMATIČKO DRUŠTVO                                                    </t>
  </si>
  <si>
    <t>85051163109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</si>
  <si>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</si>
  <si>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TATJANA  ŽIŽIĆ  ,APARTMANI                                                      </t>
  </si>
  <si>
    <t xml:space="preserve">VIS                                                         </t>
  </si>
  <si>
    <t xml:space="preserve">OSTALE NAKNADE TROŠKOVA ZAPOSLENIMA                                                                                                                                                                     </t>
  </si>
  <si>
    <t xml:space="preserve">U.O. Dionis                                                                     </t>
  </si>
  <si>
    <t xml:space="preserve">Vis                                                         </t>
  </si>
  <si>
    <t xml:space="preserve">2003 TRUMBIĆ d.o.o., usluge i trgovina                                          </t>
  </si>
  <si>
    <t>94329031941</t>
  </si>
  <si>
    <t xml:space="preserve">                                                            </t>
  </si>
  <si>
    <t>PN 9/2025 J Poduje</t>
  </si>
  <si>
    <t>PN 8/2025 D. MArić</t>
  </si>
  <si>
    <t>PN 10/2025 T. Poduje Vojković</t>
  </si>
  <si>
    <t xml:space="preserve">Ancora commerce d.o.o.                                                          </t>
  </si>
  <si>
    <t>32569159746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</si>
  <si>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</si>
  <si>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Metro cash i carry                                                              </t>
  </si>
  <si>
    <t>38016445738</t>
  </si>
  <si>
    <t xml:space="preserve">Kaštel Sućurac                                         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</si>
  <si>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</si>
  <si>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TOMMY D.O.O.                                                                    </t>
  </si>
  <si>
    <t>00278260010</t>
  </si>
  <si>
    <t xml:space="preserve">VIS POLJOPRIVREDNA ZADRUGA                                                      </t>
  </si>
  <si>
    <t>16664504959</t>
  </si>
  <si>
    <t>IZVJEŠĆE O TROŠENJU SREDSTAVA ZA VELJAČU 2025.</t>
  </si>
  <si>
    <t xml:space="preserve">Ukupno OTP banka d.d. </t>
  </si>
  <si>
    <t>Ukupno Pevex d.d.</t>
  </si>
  <si>
    <t xml:space="preserve">Ukupno Livmark  </t>
  </si>
  <si>
    <t xml:space="preserve">Ukupno BAUHAUS SPLIT </t>
  </si>
  <si>
    <t>Ukupno NTERSPORT H D.O.O.</t>
  </si>
  <si>
    <t xml:space="preserve">Ukupno HRVATSKO MATEMATIČKO DRUŠTVO     </t>
  </si>
  <si>
    <t xml:space="preserve">Ukupno  TATJANA  ŽIŽIĆ  ,APARTMANI  </t>
  </si>
  <si>
    <t xml:space="preserve">Ukupno U.O. Dionis </t>
  </si>
  <si>
    <t xml:space="preserve">Ukupno 2003 TRUMBIĆ d.o.o., usluge i trgovina         </t>
  </si>
  <si>
    <t xml:space="preserve">Ukupno Ancora commerce d.o.o.  </t>
  </si>
  <si>
    <t xml:space="preserve">Ukupno Metro cash i carry  </t>
  </si>
  <si>
    <t xml:space="preserve">Ukupno TOMMY D.O.O. </t>
  </si>
  <si>
    <t xml:space="preserve">Ukupno VIS POLJOPRIVREDNA ZADRUGA  </t>
  </si>
  <si>
    <t>Naziv platitelja</t>
  </si>
  <si>
    <t>sš AMK</t>
  </si>
  <si>
    <t>MZOM</t>
  </si>
  <si>
    <t>Obveze za plaće Bruto 01/2025</t>
  </si>
  <si>
    <t>Bruto plaća PUN 01/2025</t>
  </si>
  <si>
    <t xml:space="preserve">3212     </t>
  </si>
  <si>
    <t xml:space="preserve">3122     </t>
  </si>
  <si>
    <t xml:space="preserve">3211     </t>
  </si>
  <si>
    <t xml:space="preserve">3212   </t>
  </si>
  <si>
    <t xml:space="preserve">3111   </t>
  </si>
  <si>
    <t xml:space="preserve">3132 </t>
  </si>
  <si>
    <t>3111</t>
  </si>
  <si>
    <t xml:space="preserve">3132    </t>
  </si>
  <si>
    <t xml:space="preserve">3431     </t>
  </si>
  <si>
    <t xml:space="preserve">3224     </t>
  </si>
  <si>
    <t xml:space="preserve">3225     </t>
  </si>
  <si>
    <t xml:space="preserve">3225    </t>
  </si>
  <si>
    <t xml:space="preserve">3227    </t>
  </si>
  <si>
    <t xml:space="preserve">3239    </t>
  </si>
  <si>
    <t xml:space="preserve">3214    </t>
  </si>
  <si>
    <t xml:space="preserve">3214   </t>
  </si>
  <si>
    <t xml:space="preserve">3214     </t>
  </si>
  <si>
    <t xml:space="preserve">3225   </t>
  </si>
  <si>
    <t xml:space="preserve">3221     </t>
  </si>
  <si>
    <t xml:space="preserve">3222     </t>
  </si>
  <si>
    <t xml:space="preserve">3222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</si>
</sst>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/>
    <xf numFmtId="49" fontId="3" fillId="2" borderId="3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3" fillId="0" borderId="3" xfId="0" applyFont="1" applyBorder="1"/>
    <xf numFmtId="49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abSelected="1" topLeftCell="A30" workbookViewId="0">
      <selection activeCell="G43" sqref="B10:G43"/>
    </sheetView>
  </sheetViews>
  <sheetFormatPr defaultRowHeight="12.75" x14ac:dyDescent="0.2"/>
  <cols>
    <col min="1" max="1" width="3.7109375" style="1" customWidth="1"/>
    <col min="2" max="2" width="26.42578125" style="1" customWidth="1"/>
    <col min="3" max="3" width="12.7109375" style="4" customWidth="1"/>
    <col min="4" max="4" width="12.7109375" style="1" customWidth="1"/>
    <col min="5" max="5" width="12.7109375" style="6" customWidth="1"/>
    <col min="6" max="6" width="10.7109375" style="4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5" t="s">
        <v>67</v>
      </c>
      <c r="B6" s="15"/>
      <c r="C6" s="15"/>
      <c r="D6" s="15"/>
      <c r="E6" s="15"/>
      <c r="F6" s="15"/>
      <c r="G6" s="15"/>
    </row>
    <row r="10" spans="1:7" x14ac:dyDescent="0.2">
      <c r="A10" s="3"/>
      <c r="B10" s="16" t="s">
        <v>3</v>
      </c>
      <c r="C10" s="19" t="s">
        <v>4</v>
      </c>
      <c r="D10" s="16" t="s">
        <v>5</v>
      </c>
      <c r="E10" s="18" t="s">
        <v>7</v>
      </c>
      <c r="F10" s="19" t="s">
        <v>8</v>
      </c>
      <c r="G10" s="16"/>
    </row>
    <row r="11" spans="1:7" x14ac:dyDescent="0.2">
      <c r="A11" s="12"/>
      <c r="B11" s="20" t="s">
        <v>9</v>
      </c>
      <c r="C11" s="23" t="s">
        <v>10</v>
      </c>
      <c r="D11" s="20" t="s">
        <v>11</v>
      </c>
      <c r="E11" s="22">
        <v>36.020000000000003</v>
      </c>
      <c r="F11" s="23" t="s">
        <v>94</v>
      </c>
      <c r="G11" s="20" t="s">
        <v>12</v>
      </c>
    </row>
    <row r="12" spans="1:7" x14ac:dyDescent="0.2">
      <c r="A12" s="11"/>
      <c r="B12" s="25" t="s">
        <v>68</v>
      </c>
      <c r="C12" s="28"/>
      <c r="D12" s="25"/>
      <c r="E12" s="27">
        <f>SUM(E11)</f>
        <v>36.020000000000003</v>
      </c>
      <c r="F12" s="28"/>
      <c r="G12" s="25"/>
    </row>
    <row r="13" spans="1:7" ht="38.25" x14ac:dyDescent="0.2">
      <c r="A13" s="12"/>
      <c r="B13" s="20" t="s">
        <v>15</v>
      </c>
      <c r="C13" s="23" t="s">
        <v>16</v>
      </c>
      <c r="D13" s="20" t="s">
        <v>17</v>
      </c>
      <c r="E13" s="22">
        <v>255.1</v>
      </c>
      <c r="F13" s="23" t="s">
        <v>95</v>
      </c>
      <c r="G13" s="24" t="s">
        <v>18</v>
      </c>
    </row>
    <row r="14" spans="1:7" x14ac:dyDescent="0.2">
      <c r="A14" s="11"/>
      <c r="B14" s="25" t="s">
        <v>69</v>
      </c>
      <c r="C14" s="28"/>
      <c r="D14" s="25"/>
      <c r="E14" s="27">
        <f>SUM(E13)</f>
        <v>255.1</v>
      </c>
      <c r="F14" s="28"/>
      <c r="G14" s="25"/>
    </row>
    <row r="15" spans="1:7" x14ac:dyDescent="0.2">
      <c r="A15" s="12"/>
      <c r="B15" s="20" t="s">
        <v>19</v>
      </c>
      <c r="C15" s="23" t="s">
        <v>20</v>
      </c>
      <c r="D15" s="20" t="s">
        <v>21</v>
      </c>
      <c r="E15" s="22">
        <v>825.24</v>
      </c>
      <c r="F15" s="23" t="s">
        <v>96</v>
      </c>
      <c r="G15" s="20" t="s">
        <v>22</v>
      </c>
    </row>
    <row r="16" spans="1:7" x14ac:dyDescent="0.2">
      <c r="A16" s="11"/>
      <c r="B16" s="25" t="s">
        <v>70</v>
      </c>
      <c r="C16" s="28"/>
      <c r="D16" s="25"/>
      <c r="E16" s="27">
        <v>825.24</v>
      </c>
      <c r="F16" s="28"/>
      <c r="G16" s="25"/>
    </row>
    <row r="17" spans="1:7" x14ac:dyDescent="0.2">
      <c r="A17" s="12"/>
      <c r="B17" s="20" t="s">
        <v>30</v>
      </c>
      <c r="C17" s="23" t="s">
        <v>31</v>
      </c>
      <c r="D17" s="20" t="s">
        <v>32</v>
      </c>
      <c r="E17" s="22">
        <v>138</v>
      </c>
      <c r="F17" s="23" t="s">
        <v>97</v>
      </c>
      <c r="G17" s="20" t="s">
        <v>22</v>
      </c>
    </row>
    <row r="18" spans="1:7" x14ac:dyDescent="0.2">
      <c r="A18" s="11"/>
      <c r="B18" s="25" t="s">
        <v>71</v>
      </c>
      <c r="C18" s="28"/>
      <c r="D18" s="25"/>
      <c r="E18" s="27">
        <f>SUM(E17)</f>
        <v>138</v>
      </c>
      <c r="F18" s="28"/>
      <c r="G18" s="25"/>
    </row>
    <row r="19" spans="1:7" ht="25.5" x14ac:dyDescent="0.2">
      <c r="A19" s="12"/>
      <c r="B19" s="20" t="s">
        <v>38</v>
      </c>
      <c r="C19" s="23" t="s">
        <v>39</v>
      </c>
      <c r="D19" s="20" t="s">
        <v>40</v>
      </c>
      <c r="E19" s="22">
        <v>220.97</v>
      </c>
      <c r="F19" s="23" t="s">
        <v>98</v>
      </c>
      <c r="G19" s="24" t="s">
        <v>41</v>
      </c>
    </row>
    <row r="20" spans="1:7" x14ac:dyDescent="0.2">
      <c r="A20" s="11"/>
      <c r="B20" s="25" t="s">
        <v>72</v>
      </c>
      <c r="C20" s="28"/>
      <c r="D20" s="25"/>
      <c r="E20" s="27">
        <f>SUM(E19)</f>
        <v>220.97</v>
      </c>
      <c r="F20" s="28"/>
      <c r="G20" s="25"/>
    </row>
    <row r="21" spans="1:7" ht="25.5" x14ac:dyDescent="0.2">
      <c r="A21" s="12"/>
      <c r="B21" s="24" t="s">
        <v>42</v>
      </c>
      <c r="C21" s="23" t="s">
        <v>43</v>
      </c>
      <c r="D21" s="20" t="s">
        <v>32</v>
      </c>
      <c r="E21" s="22">
        <v>69</v>
      </c>
      <c r="F21" s="23" t="s">
        <v>99</v>
      </c>
      <c r="G21" s="20" t="s">
        <v>44</v>
      </c>
    </row>
    <row r="22" spans="1:7" ht="25.5" x14ac:dyDescent="0.2">
      <c r="A22" s="11"/>
      <c r="B22" s="29" t="s">
        <v>73</v>
      </c>
      <c r="C22" s="28"/>
      <c r="D22" s="25"/>
      <c r="E22" s="27">
        <f>SUM(E21)</f>
        <v>69</v>
      </c>
      <c r="F22" s="28"/>
      <c r="G22" s="25"/>
    </row>
    <row r="23" spans="1:7" ht="25.5" x14ac:dyDescent="0.2">
      <c r="A23" s="12"/>
      <c r="B23" s="20" t="s">
        <v>45</v>
      </c>
      <c r="C23" s="23"/>
      <c r="D23" s="20"/>
      <c r="E23" s="22">
        <v>240</v>
      </c>
      <c r="F23" s="23" t="s">
        <v>100</v>
      </c>
      <c r="G23" s="24" t="s">
        <v>47</v>
      </c>
    </row>
    <row r="24" spans="1:7" x14ac:dyDescent="0.2">
      <c r="A24" s="11"/>
      <c r="B24" s="25" t="s">
        <v>74</v>
      </c>
      <c r="C24" s="28"/>
      <c r="D24" s="25"/>
      <c r="E24" s="27">
        <f>SUM(E23)</f>
        <v>240</v>
      </c>
      <c r="F24" s="28"/>
      <c r="G24" s="25"/>
    </row>
    <row r="25" spans="1:7" ht="25.5" x14ac:dyDescent="0.2">
      <c r="A25" s="12"/>
      <c r="B25" s="20" t="s">
        <v>48</v>
      </c>
      <c r="C25" s="23"/>
      <c r="D25" s="20"/>
      <c r="E25" s="22">
        <v>229.5</v>
      </c>
      <c r="F25" s="23" t="s">
        <v>101</v>
      </c>
      <c r="G25" s="24" t="s">
        <v>47</v>
      </c>
    </row>
    <row r="26" spans="1:7" ht="25.5" x14ac:dyDescent="0.2">
      <c r="A26" s="12"/>
      <c r="B26" s="20" t="s">
        <v>48</v>
      </c>
      <c r="C26" s="23"/>
      <c r="D26" s="20"/>
      <c r="E26" s="22">
        <v>153</v>
      </c>
      <c r="F26" s="23" t="s">
        <v>101</v>
      </c>
      <c r="G26" s="24" t="s">
        <v>47</v>
      </c>
    </row>
    <row r="27" spans="1:7" ht="25.5" x14ac:dyDescent="0.2">
      <c r="A27" s="12"/>
      <c r="B27" s="20" t="s">
        <v>48</v>
      </c>
      <c r="C27" s="23"/>
      <c r="D27" s="20"/>
      <c r="E27" s="22">
        <v>153.72</v>
      </c>
      <c r="F27" s="23" t="s">
        <v>102</v>
      </c>
      <c r="G27" s="24" t="s">
        <v>47</v>
      </c>
    </row>
    <row r="28" spans="1:7" x14ac:dyDescent="0.2">
      <c r="A28" s="11"/>
      <c r="B28" s="25" t="s">
        <v>75</v>
      </c>
      <c r="C28" s="28"/>
      <c r="D28" s="25"/>
      <c r="E28" s="27">
        <f>SUM(E25:E27)</f>
        <v>536.22</v>
      </c>
      <c r="F28" s="28"/>
      <c r="G28" s="25"/>
    </row>
    <row r="29" spans="1:7" ht="25.5" x14ac:dyDescent="0.2">
      <c r="A29" s="12"/>
      <c r="B29" s="24" t="s">
        <v>50</v>
      </c>
      <c r="C29" s="23" t="s">
        <v>51</v>
      </c>
      <c r="D29" s="20" t="s">
        <v>52</v>
      </c>
      <c r="E29" s="22">
        <v>650</v>
      </c>
      <c r="F29" s="23" t="s">
        <v>103</v>
      </c>
      <c r="G29" s="20" t="s">
        <v>22</v>
      </c>
    </row>
    <row r="30" spans="1:7" ht="25.5" x14ac:dyDescent="0.2">
      <c r="A30" s="11"/>
      <c r="B30" s="29" t="s">
        <v>76</v>
      </c>
      <c r="C30" s="28"/>
      <c r="D30" s="25"/>
      <c r="E30" s="27">
        <f>SUM(E29)</f>
        <v>650</v>
      </c>
      <c r="F30" s="28"/>
      <c r="G30" s="25"/>
    </row>
    <row r="31" spans="1:7" ht="38.25" x14ac:dyDescent="0.2">
      <c r="A31" s="12"/>
      <c r="B31" s="20" t="s">
        <v>56</v>
      </c>
      <c r="C31" s="23" t="s">
        <v>57</v>
      </c>
      <c r="D31" s="20" t="s">
        <v>49</v>
      </c>
      <c r="E31" s="22">
        <v>26.75</v>
      </c>
      <c r="F31" s="23" t="s">
        <v>104</v>
      </c>
      <c r="G31" s="24" t="s">
        <v>58</v>
      </c>
    </row>
    <row r="32" spans="1:7" x14ac:dyDescent="0.2">
      <c r="A32" s="12"/>
      <c r="B32" s="25" t="s">
        <v>77</v>
      </c>
      <c r="C32" s="23"/>
      <c r="D32" s="20"/>
      <c r="E32" s="27">
        <f>SUM(E31)</f>
        <v>26.75</v>
      </c>
      <c r="F32" s="23"/>
      <c r="G32" s="20"/>
    </row>
    <row r="33" spans="1:7" x14ac:dyDescent="0.2">
      <c r="A33" s="12"/>
      <c r="B33" s="20" t="s">
        <v>59</v>
      </c>
      <c r="C33" s="23" t="s">
        <v>60</v>
      </c>
      <c r="D33" s="20" t="s">
        <v>61</v>
      </c>
      <c r="E33" s="22">
        <v>69.13</v>
      </c>
      <c r="F33" s="23" t="s">
        <v>105</v>
      </c>
      <c r="G33" s="20" t="s">
        <v>62</v>
      </c>
    </row>
    <row r="34" spans="1:7" x14ac:dyDescent="0.2">
      <c r="A34" s="12"/>
      <c r="B34" s="25" t="s">
        <v>78</v>
      </c>
      <c r="C34" s="23"/>
      <c r="D34" s="20"/>
      <c r="E34" s="27">
        <f>SUM(E33)</f>
        <v>69.13</v>
      </c>
      <c r="F34" s="23"/>
      <c r="G34" s="20"/>
    </row>
    <row r="35" spans="1:7" x14ac:dyDescent="0.2">
      <c r="A35" s="12"/>
      <c r="B35" s="20" t="s">
        <v>63</v>
      </c>
      <c r="C35" s="23" t="s">
        <v>64</v>
      </c>
      <c r="D35" s="20" t="s">
        <v>11</v>
      </c>
      <c r="E35" s="22">
        <v>39.36</v>
      </c>
      <c r="F35" s="23" t="s">
        <v>106</v>
      </c>
      <c r="G35" s="20" t="s">
        <v>62</v>
      </c>
    </row>
    <row r="36" spans="1:7" x14ac:dyDescent="0.2">
      <c r="A36" s="12"/>
      <c r="B36" s="20" t="s">
        <v>63</v>
      </c>
      <c r="C36" s="23" t="s">
        <v>64</v>
      </c>
      <c r="D36" s="20" t="s">
        <v>11</v>
      </c>
      <c r="E36" s="22">
        <v>332.34</v>
      </c>
      <c r="F36" s="23" t="s">
        <v>106</v>
      </c>
      <c r="G36" s="20" t="s">
        <v>62</v>
      </c>
    </row>
    <row r="37" spans="1:7" x14ac:dyDescent="0.2">
      <c r="A37" s="12"/>
      <c r="B37" s="20" t="s">
        <v>63</v>
      </c>
      <c r="C37" s="23" t="s">
        <v>64</v>
      </c>
      <c r="D37" s="20" t="s">
        <v>11</v>
      </c>
      <c r="E37" s="22">
        <v>81.47</v>
      </c>
      <c r="F37" s="23" t="s">
        <v>105</v>
      </c>
      <c r="G37" s="20" t="s">
        <v>62</v>
      </c>
    </row>
    <row r="38" spans="1:7" x14ac:dyDescent="0.2">
      <c r="A38" s="12"/>
      <c r="B38" s="20" t="s">
        <v>63</v>
      </c>
      <c r="C38" s="23" t="s">
        <v>64</v>
      </c>
      <c r="D38" s="20" t="s">
        <v>11</v>
      </c>
      <c r="E38" s="22">
        <v>28.87</v>
      </c>
      <c r="F38" s="23" t="s">
        <v>105</v>
      </c>
      <c r="G38" s="20" t="s">
        <v>62</v>
      </c>
    </row>
    <row r="39" spans="1:7" x14ac:dyDescent="0.2">
      <c r="A39" s="12"/>
      <c r="B39" s="20" t="s">
        <v>63</v>
      </c>
      <c r="C39" s="23" t="s">
        <v>64</v>
      </c>
      <c r="D39" s="20" t="s">
        <v>11</v>
      </c>
      <c r="E39" s="22">
        <v>173.27</v>
      </c>
      <c r="F39" s="23" t="s">
        <v>106</v>
      </c>
      <c r="G39" s="20" t="s">
        <v>62</v>
      </c>
    </row>
    <row r="40" spans="1:7" x14ac:dyDescent="0.2">
      <c r="A40" s="12"/>
      <c r="B40" s="25" t="s">
        <v>79</v>
      </c>
      <c r="C40" s="23"/>
      <c r="D40" s="20"/>
      <c r="E40" s="27">
        <f>SUM(E35:E39)</f>
        <v>655.30999999999995</v>
      </c>
      <c r="F40" s="23"/>
      <c r="G40" s="20"/>
    </row>
    <row r="41" spans="1:7" x14ac:dyDescent="0.2">
      <c r="A41" s="12"/>
      <c r="B41" s="20" t="s">
        <v>65</v>
      </c>
      <c r="C41" s="23" t="s">
        <v>66</v>
      </c>
      <c r="D41" s="20" t="s">
        <v>46</v>
      </c>
      <c r="E41" s="22">
        <v>290.99</v>
      </c>
      <c r="F41" s="23" t="s">
        <v>105</v>
      </c>
      <c r="G41" s="20" t="s">
        <v>62</v>
      </c>
    </row>
    <row r="42" spans="1:7" ht="25.5" x14ac:dyDescent="0.2">
      <c r="A42" s="11"/>
      <c r="B42" s="29" t="s">
        <v>80</v>
      </c>
      <c r="C42" s="28"/>
      <c r="D42" s="25"/>
      <c r="E42" s="27">
        <f>SUM(E41)</f>
        <v>290.99</v>
      </c>
      <c r="F42" s="28"/>
      <c r="G42" s="25"/>
    </row>
    <row r="43" spans="1:7" x14ac:dyDescent="0.2">
      <c r="A43" s="13"/>
      <c r="B43" s="16"/>
      <c r="C43" s="19"/>
      <c r="D43" s="16"/>
      <c r="E43" s="18">
        <f>E42+E40+E34+E32+E30+E28+E24+E22+E20+E18+E16+E14+E12</f>
        <v>4012.7299999999996</v>
      </c>
      <c r="F43" s="19"/>
      <c r="G43" s="16"/>
    </row>
    <row r="44" spans="1:7" x14ac:dyDescent="0.2">
      <c r="A44" s="14"/>
      <c r="B44" s="7"/>
      <c r="C44" s="8"/>
      <c r="D44" s="7"/>
      <c r="E44" s="10"/>
      <c r="F44" s="8"/>
      <c r="G44" s="7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4" workbookViewId="0">
      <selection activeCell="D13" sqref="D13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24.7109375" style="5" customWidth="1"/>
    <col min="4" max="4" width="12.7109375" style="6" customWidth="1"/>
    <col min="5" max="5" width="10.7109375" style="4" customWidth="1"/>
    <col min="6" max="6" width="24.7109375" style="1" customWidth="1"/>
    <col min="7" max="16384" width="9.140625" style="1"/>
  </cols>
  <sheetData>
    <row r="2" spans="1:11" ht="15.75" x14ac:dyDescent="0.25">
      <c r="A2" s="2" t="s">
        <v>0</v>
      </c>
    </row>
    <row r="3" spans="1:11" ht="15.75" x14ac:dyDescent="0.25">
      <c r="A3" s="2" t="s">
        <v>1</v>
      </c>
    </row>
    <row r="4" spans="1:11" ht="15.75" x14ac:dyDescent="0.25">
      <c r="A4" s="2" t="s">
        <v>2</v>
      </c>
    </row>
    <row r="6" spans="1:11" ht="18.75" x14ac:dyDescent="0.3">
      <c r="A6" s="15" t="s">
        <v>67</v>
      </c>
      <c r="B6" s="15"/>
      <c r="C6" s="15"/>
      <c r="D6" s="15"/>
      <c r="E6" s="15"/>
      <c r="F6" s="15"/>
    </row>
    <row r="10" spans="1:11" x14ac:dyDescent="0.2">
      <c r="A10" s="3"/>
      <c r="B10" s="16" t="s">
        <v>81</v>
      </c>
      <c r="C10" s="17" t="s">
        <v>6</v>
      </c>
      <c r="D10" s="18" t="s">
        <v>7</v>
      </c>
      <c r="E10" s="19" t="s">
        <v>8</v>
      </c>
      <c r="F10" s="16"/>
    </row>
    <row r="11" spans="1:11" ht="38.25" x14ac:dyDescent="0.2">
      <c r="A11" s="12"/>
      <c r="B11" s="20" t="s">
        <v>82</v>
      </c>
      <c r="C11" s="21" t="s">
        <v>13</v>
      </c>
      <c r="D11" s="22">
        <v>1036.18</v>
      </c>
      <c r="E11" s="23" t="s">
        <v>86</v>
      </c>
      <c r="F11" s="24" t="s">
        <v>14</v>
      </c>
    </row>
    <row r="12" spans="1:11" x14ac:dyDescent="0.2">
      <c r="A12" s="11"/>
      <c r="B12" s="25"/>
      <c r="C12" s="26"/>
      <c r="D12" s="27">
        <f>SUM(D11)</f>
        <v>1036.18</v>
      </c>
      <c r="E12" s="28"/>
      <c r="F12" s="25"/>
    </row>
    <row r="13" spans="1:11" ht="25.5" x14ac:dyDescent="0.2">
      <c r="A13" s="12"/>
      <c r="B13" s="20" t="s">
        <v>83</v>
      </c>
      <c r="C13" s="21" t="s">
        <v>84</v>
      </c>
      <c r="D13" s="22">
        <v>66928.89</v>
      </c>
      <c r="E13" s="23" t="s">
        <v>90</v>
      </c>
      <c r="F13" s="24" t="s">
        <v>25</v>
      </c>
    </row>
    <row r="14" spans="1:11" x14ac:dyDescent="0.2">
      <c r="A14" s="12"/>
      <c r="B14" s="20" t="s">
        <v>83</v>
      </c>
      <c r="C14" s="21" t="s">
        <v>26</v>
      </c>
      <c r="D14" s="22">
        <v>11043.28</v>
      </c>
      <c r="E14" s="23" t="s">
        <v>91</v>
      </c>
      <c r="F14" s="20" t="s">
        <v>27</v>
      </c>
    </row>
    <row r="15" spans="1:11" ht="25.5" x14ac:dyDescent="0.2">
      <c r="A15" s="12"/>
      <c r="B15" s="20" t="s">
        <v>83</v>
      </c>
      <c r="C15" s="21" t="s">
        <v>28</v>
      </c>
      <c r="D15" s="22">
        <v>773.86</v>
      </c>
      <c r="E15" s="23" t="s">
        <v>87</v>
      </c>
      <c r="F15" s="24" t="s">
        <v>29</v>
      </c>
    </row>
    <row r="16" spans="1:11" x14ac:dyDescent="0.2">
      <c r="A16" s="11"/>
      <c r="B16" s="25"/>
      <c r="C16" s="26"/>
      <c r="D16" s="27">
        <f>SUM(D13:D15)</f>
        <v>78746.03</v>
      </c>
      <c r="E16" s="28"/>
      <c r="F16" s="25"/>
      <c r="K16" s="1">
        <v>1035</v>
      </c>
    </row>
    <row r="17" spans="1:11" x14ac:dyDescent="0.2">
      <c r="A17" s="12"/>
      <c r="B17" s="20" t="s">
        <v>82</v>
      </c>
      <c r="C17" s="21" t="s">
        <v>85</v>
      </c>
      <c r="D17" s="22">
        <v>1035</v>
      </c>
      <c r="E17" s="23" t="s">
        <v>92</v>
      </c>
      <c r="F17" s="20" t="s">
        <v>33</v>
      </c>
      <c r="K17" s="1">
        <v>170.78</v>
      </c>
    </row>
    <row r="18" spans="1:11" x14ac:dyDescent="0.2">
      <c r="A18" s="12"/>
      <c r="B18" s="20" t="s">
        <v>82</v>
      </c>
      <c r="C18" s="21" t="s">
        <v>34</v>
      </c>
      <c r="D18" s="22">
        <v>170.78</v>
      </c>
      <c r="E18" s="23" t="s">
        <v>93</v>
      </c>
      <c r="F18" s="20" t="s">
        <v>35</v>
      </c>
    </row>
    <row r="19" spans="1:11" x14ac:dyDescent="0.2">
      <c r="A19" s="12"/>
      <c r="B19" s="20" t="s">
        <v>82</v>
      </c>
      <c r="C19" s="21" t="s">
        <v>36</v>
      </c>
      <c r="D19" s="22">
        <v>60</v>
      </c>
      <c r="E19" s="23" t="s">
        <v>89</v>
      </c>
      <c r="F19" s="20" t="s">
        <v>37</v>
      </c>
    </row>
    <row r="20" spans="1:11" x14ac:dyDescent="0.2">
      <c r="A20" s="11"/>
      <c r="B20" s="25"/>
      <c r="C20" s="26"/>
      <c r="D20" s="27">
        <f>SUM(D17:D19)</f>
        <v>1265.78</v>
      </c>
      <c r="E20" s="28"/>
      <c r="F20" s="25"/>
    </row>
    <row r="21" spans="1:11" x14ac:dyDescent="0.2">
      <c r="A21" s="12"/>
      <c r="B21" s="20" t="s">
        <v>82</v>
      </c>
      <c r="C21" s="21" t="s">
        <v>23</v>
      </c>
      <c r="D21" s="22">
        <v>125.16</v>
      </c>
      <c r="E21" s="23" t="s">
        <v>88</v>
      </c>
      <c r="F21" s="20" t="s">
        <v>24</v>
      </c>
    </row>
    <row r="22" spans="1:11" x14ac:dyDescent="0.2">
      <c r="A22" s="12"/>
      <c r="B22" s="20" t="s">
        <v>82</v>
      </c>
      <c r="C22" s="21" t="s">
        <v>53</v>
      </c>
      <c r="D22" s="22">
        <v>38</v>
      </c>
      <c r="E22" s="23" t="s">
        <v>88</v>
      </c>
      <c r="F22" s="20" t="s">
        <v>24</v>
      </c>
    </row>
    <row r="23" spans="1:11" x14ac:dyDescent="0.2">
      <c r="A23" s="12"/>
      <c r="B23" s="20" t="s">
        <v>82</v>
      </c>
      <c r="C23" s="21" t="s">
        <v>54</v>
      </c>
      <c r="D23" s="22">
        <v>37.4</v>
      </c>
      <c r="E23" s="23" t="s">
        <v>88</v>
      </c>
      <c r="F23" s="20" t="s">
        <v>24</v>
      </c>
    </row>
    <row r="24" spans="1:11" x14ac:dyDescent="0.2">
      <c r="A24" s="12"/>
      <c r="B24" s="20" t="s">
        <v>82</v>
      </c>
      <c r="C24" s="21" t="s">
        <v>55</v>
      </c>
      <c r="D24" s="22">
        <v>53</v>
      </c>
      <c r="E24" s="23" t="s">
        <v>88</v>
      </c>
      <c r="F24" s="20" t="s">
        <v>24</v>
      </c>
    </row>
    <row r="25" spans="1:11" x14ac:dyDescent="0.2">
      <c r="A25" s="11"/>
      <c r="B25" s="25"/>
      <c r="C25" s="26"/>
      <c r="D25" s="27">
        <f>SUM(D21:D24)</f>
        <v>253.56</v>
      </c>
      <c r="E25" s="28"/>
      <c r="F25" s="25"/>
    </row>
    <row r="26" spans="1:11" x14ac:dyDescent="0.2">
      <c r="A26" s="13"/>
      <c r="B26" s="16"/>
      <c r="C26" s="17"/>
      <c r="D26" s="18">
        <f>D25+D20+D16+D12</f>
        <v>81301.549999999988</v>
      </c>
      <c r="E26" s="19"/>
      <c r="F26" s="16"/>
    </row>
    <row r="27" spans="1:11" x14ac:dyDescent="0.2">
      <c r="A27" s="14"/>
      <c r="B27" s="7"/>
      <c r="C27" s="9"/>
      <c r="D27" s="10"/>
      <c r="E27" s="8"/>
      <c r="F27" s="7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2025-03-13T13:52:16Z</dcterms:created>
  <dcterms:modified xsi:type="dcterms:W3CDTF">2025-03-20T13:24:53Z</dcterms:modified>
</cp:coreProperties>
</file>