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hunovodja\OneDrive - CARNET\Desktop\Karolina\2025\IZVJEŠTAJ O POTROŠNJI\"/>
    </mc:Choice>
  </mc:AlternateContent>
  <bookViews>
    <workbookView xWindow="0" yWindow="0" windowWidth="18975" windowHeight="12180"/>
  </bookViews>
  <sheets>
    <sheet name="Kategorija I" sheetId="1" r:id="rId1"/>
    <sheet name="Kategorija II" sheetId="2" r:id="rId2"/>
  </sheets>
  <definedNames>
    <definedName name="_xlnm.Print_Area" localSheetId="0">'Kategorija I'!$A$1:$G$91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 l="1"/>
  <c r="E85" i="1"/>
  <c r="E81" i="1"/>
  <c r="E79" i="1"/>
  <c r="E76" i="1"/>
  <c r="E74" i="1"/>
  <c r="E72" i="1"/>
  <c r="E70" i="1"/>
  <c r="E68" i="1"/>
  <c r="E65" i="1"/>
  <c r="E55" i="1"/>
  <c r="E53" i="1"/>
  <c r="E50" i="1"/>
  <c r="E46" i="1"/>
  <c r="E44" i="1"/>
  <c r="E42" i="1"/>
  <c r="E40" i="1"/>
  <c r="E36" i="1"/>
  <c r="E34" i="1"/>
  <c r="E32" i="1"/>
  <c r="E30" i="1"/>
  <c r="E28" i="1"/>
  <c r="E26" i="1"/>
  <c r="E24" i="1"/>
  <c r="E22" i="1"/>
  <c r="C43" i="2"/>
  <c r="C42" i="2"/>
  <c r="C39" i="2"/>
  <c r="C35" i="2"/>
  <c r="C30" i="2"/>
  <c r="C26" i="2"/>
  <c r="C12" i="2"/>
  <c r="E20" i="1" l="1"/>
  <c r="E18" i="1"/>
  <c r="E15" i="1"/>
  <c r="E12" i="1"/>
</calcChain>
</file>

<file path=xl/sharedStrings.xml><?xml version="1.0" encoding="utf-8"?>
<sst xmlns="http://schemas.openxmlformats.org/spreadsheetml/2006/main" count="352" uniqueCount="181">
  <si>
    <t>Naziv škole: Srednja škola Antun Matijašević Karamaneo Vis</t>
  </si>
  <si>
    <t>Adresa: Viškog boja 9</t>
  </si>
  <si>
    <t>OIB: 57436529895</t>
  </si>
  <si>
    <t>primatelj</t>
  </si>
  <si>
    <t>OIB</t>
  </si>
  <si>
    <t>mjesto</t>
  </si>
  <si>
    <t>plaćeni iznos</t>
  </si>
  <si>
    <t>konto</t>
  </si>
  <si>
    <t xml:space="preserve">OTP banka d.d.                                                                  </t>
  </si>
  <si>
    <t>52508873833</t>
  </si>
  <si>
    <t xml:space="preserve">Split                                                       </t>
  </si>
  <si>
    <t xml:space="preserve">USLUGE BANAKA                                                                                                                                                                                           </t>
  </si>
  <si>
    <t/>
  </si>
  <si>
    <t xml:space="preserve">32121     </t>
  </si>
  <si>
    <t xml:space="preserve">NAKNADE ZA PRIJEVOZ NA POSAO I S POSLA                                                                                                                                                                  </t>
  </si>
  <si>
    <t xml:space="preserve">Hotel Split d.d.                                                                </t>
  </si>
  <si>
    <t>68755468505</t>
  </si>
  <si>
    <t xml:space="preserve">21000 Split                                                 </t>
  </si>
  <si>
    <t xml:space="preserve">Hotel Mondo                                                                     </t>
  </si>
  <si>
    <t>28437707749</t>
  </si>
  <si>
    <t xml:space="preserve">BUMBAR                                                                          </t>
  </si>
  <si>
    <t>31522836079</t>
  </si>
  <si>
    <t xml:space="preserve">SVETA NEDELJA                                               </t>
  </si>
  <si>
    <t xml:space="preserve">SLUŽBENA PUTOVANJA                                                                                                                                                                                      </t>
  </si>
  <si>
    <t xml:space="preserve">OBVEZE ZA NETO PLAĆE STALNO ZAPOSLENIMA                                                                                                                                                                 </t>
  </si>
  <si>
    <t xml:space="preserve">313211    </t>
  </si>
  <si>
    <t xml:space="preserve">DOPRINOS ZA PLAĆI- ZDR COP                                                                                                                                                                              </t>
  </si>
  <si>
    <t xml:space="preserve">23122     </t>
  </si>
  <si>
    <t xml:space="preserve">OBVEZE ZA BOLOVANJE NA TERET HZZO-a                                                                                                                                                                     </t>
  </si>
  <si>
    <t xml:space="preserve">231113    </t>
  </si>
  <si>
    <t xml:space="preserve">OBVEZE ZA NETO PLAĆE  PUN                                                                                                                                                                               </t>
  </si>
  <si>
    <t xml:space="preserve">313212    </t>
  </si>
  <si>
    <t xml:space="preserve">DOPRINOS NA PLAĆI - ZDR PUN                                                                                                                                                                             </t>
  </si>
  <si>
    <t xml:space="preserve">321211    </t>
  </si>
  <si>
    <t xml:space="preserve">NAKNADA ZA PRIJEVOZ PUN                                                                                                                                                                                 </t>
  </si>
  <si>
    <t xml:space="preserve">312122    </t>
  </si>
  <si>
    <t xml:space="preserve">USKRSNICA PUN                                                                                                                                                                                           </t>
  </si>
  <si>
    <t xml:space="preserve">312193    </t>
  </si>
  <si>
    <t xml:space="preserve">MENTORSTVO I STRUČNI ISPITI                                                                                                                                                                             </t>
  </si>
  <si>
    <t>87311810356</t>
  </si>
  <si>
    <t xml:space="preserve">VELIKA GORICA                                               </t>
  </si>
  <si>
    <t xml:space="preserve">POŠTARINA(MARKE,TISKANICE ISL)                                                                                                                                                                          </t>
  </si>
  <si>
    <t xml:space="preserve">ABmobil rent d.o.o.                                                             </t>
  </si>
  <si>
    <t>05497691000</t>
  </si>
  <si>
    <t xml:space="preserve">Zagreb                                                      </t>
  </si>
  <si>
    <t xml:space="preserve">RENT-A CAR I TAXI PRIJEVOZ                                                                                                                                                                              </t>
  </si>
  <si>
    <t xml:space="preserve">AGRAM LIFE osiguranje, d.d.                                                     </t>
  </si>
  <si>
    <t>18742666873</t>
  </si>
  <si>
    <t xml:space="preserve">OBVEZNI I PREVENTIVNI ZDRAVSTVENI PREGLEDI ZAPOSLENIKA                                                                                                                                                  </t>
  </si>
  <si>
    <t xml:space="preserve">Ancora commerce d.o.o.                                                          </t>
  </si>
  <si>
    <t>32569159746</t>
  </si>
  <si>
    <t xml:space="preserve">Vis                                                         </t>
  </si>
  <si>
    <t xml:space="preserve">AP-SPLIT, RAČUNALNE I SRODNE AKTIVNOSTI, D.O.O.                                 </t>
  </si>
  <si>
    <t>82888704837</t>
  </si>
  <si>
    <t xml:space="preserve">Financijska agencija                                                            </t>
  </si>
  <si>
    <t>85821130368</t>
  </si>
  <si>
    <t xml:space="preserve">GRADINA VIS D.O.O.                                                              </t>
  </si>
  <si>
    <t>36896460047</t>
  </si>
  <si>
    <t xml:space="preserve">HEP-OPSKRBA D.O.O.                                                              </t>
  </si>
  <si>
    <t>63073332379</t>
  </si>
  <si>
    <t xml:space="preserve">ZAGREB                                                 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</si>
  <si>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</si>
  <si>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Hrvatski Telekom d.d.                                                           </t>
  </si>
  <si>
    <t>81793146560</t>
  </si>
  <si>
    <t xml:space="preserve">USLUGE TELEFONA,TELEFAKSA                                                                                                                                                                               </t>
  </si>
  <si>
    <t xml:space="preserve">In Rebus d.o.o. za informatičke usluge, turistička agencija                     </t>
  </si>
  <si>
    <t>91591564577</t>
  </si>
  <si>
    <t xml:space="preserve">Kuljiš j.d.o.o.                                                                 </t>
  </si>
  <si>
    <t xml:space="preserve">OSNOVNI MATERIJAL I SIROVINE                                                                                                                                                                            </t>
  </si>
  <si>
    <t xml:space="preserve">MAKRO d.o.o.                                                                    </t>
  </si>
  <si>
    <t>53696769296</t>
  </si>
  <si>
    <t xml:space="preserve">DUGOPOLJE                                                   </t>
  </si>
  <si>
    <t xml:space="preserve">MESNA INDUSTRIJA BRAĆA PIVAC d.o.o.                                             </t>
  </si>
  <si>
    <t>28128148322</t>
  </si>
  <si>
    <t xml:space="preserve">Vrgorac                                                     </t>
  </si>
  <si>
    <t xml:space="preserve">RiLoop jednostavno društvo s ograničenom odgovornošću za informatičke usluge    </t>
  </si>
  <si>
    <t>10133376712</t>
  </si>
  <si>
    <t xml:space="preserve">Ičići                                                       </t>
  </si>
  <si>
    <t xml:space="preserve">STUDENAC D.O.O.                                                                 </t>
  </si>
  <si>
    <t xml:space="preserve">X          </t>
  </si>
  <si>
    <t xml:space="preserve">MATERIJAL I SIROVINE                                                                                                                                                                                    </t>
  </si>
  <si>
    <t xml:space="preserve">TOMMY D.O.O.                                                                    </t>
  </si>
  <si>
    <t>00278260010</t>
  </si>
  <si>
    <t xml:space="preserve">MATERIJAL I SREDSTVA ZA ČIŠĆENJE I ODRŽAVANJE                                                                                                                                                           </t>
  </si>
  <si>
    <t xml:space="preserve">SITNI INVENTAR                                                                                                                                                                                          </t>
  </si>
  <si>
    <t xml:space="preserve">VODOVOD I ODVODNJA                                                              </t>
  </si>
  <si>
    <t>96153434531</t>
  </si>
  <si>
    <t xml:space="preserve">Komiža                                                 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</si>
  <si>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</si>
  <si>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Zajednica ugostiteljsko-turističkih škola RH                                    </t>
  </si>
  <si>
    <t>96751705857</t>
  </si>
  <si>
    <t xml:space="preserve">Opatija                                                     </t>
  </si>
  <si>
    <t xml:space="preserve">TUZEMNE ČLANARINE                                                                                                                                                                                       </t>
  </si>
  <si>
    <t xml:space="preserve">Mark Kolđeraj pekarski obrt                                                     </t>
  </si>
  <si>
    <t xml:space="preserve">HRVATSKE VODE                                                                   </t>
  </si>
  <si>
    <t xml:space="preserve">SPLIT                                                       </t>
  </si>
  <si>
    <t xml:space="preserve">KOMUNALNA NAKNADA                                                                                                                                                                                       </t>
  </si>
  <si>
    <t xml:space="preserve">SCULPTOR computers NET d.o.o.                                                   </t>
  </si>
  <si>
    <t>06362716309</t>
  </si>
  <si>
    <t xml:space="preserve">VIS                                                         </t>
  </si>
  <si>
    <t xml:space="preserve">32372     </t>
  </si>
  <si>
    <t xml:space="preserve">UGOVORI O DJELU/STRUČNI ISPITI-VANJSKI ČLANOVI/                                                                                                                                                         </t>
  </si>
  <si>
    <t xml:space="preserve">NAGRADE                                                                                                                                                                                                 </t>
  </si>
  <si>
    <t xml:space="preserve">SVPETRVS HOTELI d.d.                                                            </t>
  </si>
  <si>
    <t>17106860816</t>
  </si>
  <si>
    <t xml:space="preserve">SUPETAR                                                     </t>
  </si>
  <si>
    <t xml:space="preserve">TATJANA  ŽIŽIĆ  ,APARTMANI                                                      </t>
  </si>
  <si>
    <t>89674705671</t>
  </si>
  <si>
    <t xml:space="preserve">U.O. Dionis                                                                     </t>
  </si>
  <si>
    <t>99075353060</t>
  </si>
  <si>
    <t>IZVJEŠĆE O TROŠENJU SREDSTAVA ZA TRAVANJ 2025.</t>
  </si>
  <si>
    <t>3231</t>
  </si>
  <si>
    <t xml:space="preserve">3211     </t>
  </si>
  <si>
    <t xml:space="preserve">3221     </t>
  </si>
  <si>
    <t xml:space="preserve">3299   </t>
  </si>
  <si>
    <t xml:space="preserve">HP D.D. HRVATSKA POŠTA                                                  </t>
  </si>
  <si>
    <t xml:space="preserve"> </t>
  </si>
  <si>
    <t>Naziv platitelja</t>
  </si>
  <si>
    <t>MZOM</t>
  </si>
  <si>
    <t>sš AMK</t>
  </si>
  <si>
    <t>3111</t>
  </si>
  <si>
    <t>3211</t>
  </si>
  <si>
    <t xml:space="preserve">3211    </t>
  </si>
  <si>
    <t xml:space="preserve">3121   </t>
  </si>
  <si>
    <t xml:space="preserve">3121     </t>
  </si>
  <si>
    <t xml:space="preserve">NAKNADA ZA BOLOVANJE PREKO 90 DANA, SMRTNI SLUČAJ I SLIČNO                                                                                                                         </t>
  </si>
  <si>
    <t>Ukupno OTP</t>
  </si>
  <si>
    <t xml:space="preserve">Ukupno Hotel Split d.d.                                                                </t>
  </si>
  <si>
    <t xml:space="preserve">Ukupno Hotel Mondo                                                                     </t>
  </si>
  <si>
    <t>Ukupno Bumbar</t>
  </si>
  <si>
    <t>Ukupno HP</t>
  </si>
  <si>
    <t>Ukupno AB Mobile</t>
  </si>
  <si>
    <t>Ukupno Agram</t>
  </si>
  <si>
    <t>Ukupno Ancora</t>
  </si>
  <si>
    <t>Ukupno AP Split</t>
  </si>
  <si>
    <t>Ukupno FINA</t>
  </si>
  <si>
    <t>Ukupno Gradina</t>
  </si>
  <si>
    <t>Ukupno HEP</t>
  </si>
  <si>
    <t>Ukupno HT</t>
  </si>
  <si>
    <t>Ukupni In rebus</t>
  </si>
  <si>
    <t>Ukupno Kuljiš</t>
  </si>
  <si>
    <t>Ukupno Makro</t>
  </si>
  <si>
    <t>Ukupno Pivac</t>
  </si>
  <si>
    <t>Ukupno Riloop</t>
  </si>
  <si>
    <t>Ukupno Studenac</t>
  </si>
  <si>
    <t>Ukupnio Tommy</t>
  </si>
  <si>
    <t>Ukupno Tommy</t>
  </si>
  <si>
    <t>Ukupno HUTŠ</t>
  </si>
  <si>
    <t>Ukupno Mark Kolđeraj</t>
  </si>
  <si>
    <t>Ukupno Hrvatske vode</t>
  </si>
  <si>
    <t>Ukupno Skulptor</t>
  </si>
  <si>
    <t>Ukupno Svpetrvs hoteli</t>
  </si>
  <si>
    <t>Ukupno Tatjana Žižić</t>
  </si>
  <si>
    <t>Ukupno Dionis</t>
  </si>
  <si>
    <t xml:space="preserve">NESPOMENUTI RASHODI POSLOVANJA                                                                                                                                                                   </t>
  </si>
  <si>
    <t>službeni put</t>
  </si>
  <si>
    <t xml:space="preserve">3299     </t>
  </si>
  <si>
    <t xml:space="preserve">3431     </t>
  </si>
  <si>
    <t xml:space="preserve">3231   </t>
  </si>
  <si>
    <t xml:space="preserve">MATERIJAL ZA POTREBE REDOVNOG POSLOVANJA                                                                                                                                                         </t>
  </si>
  <si>
    <t xml:space="preserve">3231  </t>
  </si>
  <si>
    <t xml:space="preserve">3236     </t>
  </si>
  <si>
    <t xml:space="preserve">3221   </t>
  </si>
  <si>
    <t xml:space="preserve">RAČUNALNE USLUGE                                                                                                                                                                                 </t>
  </si>
  <si>
    <t xml:space="preserve">3238    </t>
  </si>
  <si>
    <t xml:space="preserve">3234     </t>
  </si>
  <si>
    <t xml:space="preserve">KOMUNALNA USLUGA                                                                                                                                                                                     </t>
  </si>
  <si>
    <t xml:space="preserve">3223   </t>
  </si>
  <si>
    <t xml:space="preserve">3231     </t>
  </si>
  <si>
    <t xml:space="preserve">3238     </t>
  </si>
  <si>
    <t xml:space="preserve">3222    </t>
  </si>
  <si>
    <t xml:space="preserve">3222     </t>
  </si>
  <si>
    <t xml:space="preserve">3221    </t>
  </si>
  <si>
    <t xml:space="preserve">3225    </t>
  </si>
  <si>
    <t xml:space="preserve">3234    </t>
  </si>
  <si>
    <t xml:space="preserve">3294     </t>
  </si>
  <si>
    <t xml:space="preserve">3234   </t>
  </si>
  <si>
    <t xml:space="preserve">3299    </t>
  </si>
  <si>
    <t xml:space="preserve">3214   </t>
  </si>
  <si>
    <t xml:space="preserve">3214    </t>
  </si>
  <si>
    <t xml:space="preserve">NAKNADE TROŠKOVA ZAPOSLENIMA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</si>
</sst>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49" fontId="3" fillId="2" borderId="0" xfId="0" applyNumberFormat="1" applyFont="1" applyFill="1"/>
    <xf numFmtId="2" fontId="3" fillId="2" borderId="0" xfId="0" applyNumberFormat="1" applyFont="1" applyFill="1" applyAlignment="1">
      <alignment horizontal="right"/>
    </xf>
    <xf numFmtId="0" fontId="1" fillId="0" borderId="2" xfId="0" applyFont="1" applyBorder="1"/>
    <xf numFmtId="49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2" fontId="1" fillId="0" borderId="0" xfId="0" applyNumberFormat="1" applyFont="1"/>
    <xf numFmtId="0" fontId="3" fillId="2" borderId="3" xfId="0" applyFont="1" applyFill="1" applyBorder="1"/>
    <xf numFmtId="2" fontId="3" fillId="2" borderId="3" xfId="0" applyNumberFormat="1" applyFont="1" applyFill="1" applyBorder="1" applyAlignment="1">
      <alignment horizontal="right"/>
    </xf>
    <xf numFmtId="49" fontId="3" fillId="2" borderId="3" xfId="0" applyNumberFormat="1" applyFont="1" applyFill="1" applyBorder="1"/>
    <xf numFmtId="0" fontId="1" fillId="0" borderId="3" xfId="0" applyFont="1" applyBorder="1"/>
    <xf numFmtId="2" fontId="1" fillId="0" borderId="3" xfId="0" applyNumberFormat="1" applyFont="1" applyBorder="1" applyAlignment="1">
      <alignment horizontal="right"/>
    </xf>
    <xf numFmtId="49" fontId="1" fillId="0" borderId="3" xfId="0" applyNumberFormat="1" applyFont="1" applyBorder="1"/>
    <xf numFmtId="0" fontId="1" fillId="0" borderId="3" xfId="0" applyFont="1" applyBorder="1" applyAlignment="1">
      <alignment wrapText="1"/>
    </xf>
    <xf numFmtId="0" fontId="3" fillId="0" borderId="3" xfId="0" applyFont="1" applyBorder="1"/>
    <xf numFmtId="2" fontId="3" fillId="0" borderId="3" xfId="0" applyNumberFormat="1" applyFont="1" applyBorder="1" applyAlignment="1">
      <alignment horizontal="right"/>
    </xf>
    <xf numFmtId="49" fontId="3" fillId="0" borderId="3" xfId="0" applyNumberFormat="1" applyFont="1" applyBorder="1"/>
    <xf numFmtId="2" fontId="3" fillId="0" borderId="3" xfId="0" applyNumberFormat="1" applyFont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7"/>
  <sheetViews>
    <sheetView tabSelected="1" workbookViewId="0">
      <selection activeCell="D42" sqref="D42"/>
    </sheetView>
  </sheetViews>
  <sheetFormatPr defaultRowHeight="12.75" x14ac:dyDescent="0.2"/>
  <cols>
    <col min="1" max="1" width="3.7109375" style="1" customWidth="1"/>
    <col min="2" max="2" width="21.85546875" style="1" customWidth="1"/>
    <col min="3" max="3" width="12.7109375" style="6" customWidth="1"/>
    <col min="4" max="4" width="12.7109375" style="1" customWidth="1"/>
    <col min="5" max="5" width="12.7109375" style="7" customWidth="1"/>
    <col min="6" max="6" width="10.7109375" style="6" customWidth="1"/>
    <col min="7" max="7" width="24.7109375" style="1" customWidth="1"/>
    <col min="8" max="16384" width="9.140625" style="1"/>
  </cols>
  <sheetData>
    <row r="2" spans="1:7" ht="15.75" x14ac:dyDescent="0.25">
      <c r="A2" s="2" t="s">
        <v>0</v>
      </c>
    </row>
    <row r="3" spans="1:7" ht="15.75" x14ac:dyDescent="0.25">
      <c r="A3" s="2" t="s">
        <v>1</v>
      </c>
    </row>
    <row r="4" spans="1:7" ht="15.75" x14ac:dyDescent="0.25">
      <c r="A4" s="2" t="s">
        <v>2</v>
      </c>
    </row>
    <row r="6" spans="1:7" ht="18.75" x14ac:dyDescent="0.3">
      <c r="A6" s="17" t="s">
        <v>110</v>
      </c>
      <c r="B6" s="17"/>
      <c r="C6" s="17"/>
      <c r="D6" s="17"/>
      <c r="E6" s="17"/>
      <c r="F6" s="17"/>
      <c r="G6" s="17"/>
    </row>
    <row r="10" spans="1:7" x14ac:dyDescent="0.2">
      <c r="A10" s="5"/>
      <c r="B10" s="19" t="s">
        <v>3</v>
      </c>
      <c r="C10" s="21" t="s">
        <v>4</v>
      </c>
      <c r="D10" s="19" t="s">
        <v>5</v>
      </c>
      <c r="E10" s="20" t="s">
        <v>6</v>
      </c>
      <c r="F10" s="21" t="s">
        <v>7</v>
      </c>
      <c r="G10" s="19"/>
    </row>
    <row r="11" spans="1:7" x14ac:dyDescent="0.2">
      <c r="A11" s="14"/>
      <c r="B11" s="22" t="s">
        <v>8</v>
      </c>
      <c r="C11" s="24" t="s">
        <v>9</v>
      </c>
      <c r="D11" s="22" t="s">
        <v>10</v>
      </c>
      <c r="E11" s="23">
        <v>50.51</v>
      </c>
      <c r="F11" s="24" t="s">
        <v>157</v>
      </c>
      <c r="G11" s="22" t="s">
        <v>11</v>
      </c>
    </row>
    <row r="12" spans="1:7" x14ac:dyDescent="0.2">
      <c r="A12" s="13"/>
      <c r="B12" s="26" t="s">
        <v>126</v>
      </c>
      <c r="C12" s="28"/>
      <c r="D12" s="26"/>
      <c r="E12" s="27">
        <f>SUM(E11)</f>
        <v>50.51</v>
      </c>
      <c r="F12" s="28"/>
      <c r="G12" s="26"/>
    </row>
    <row r="13" spans="1:7" ht="25.5" x14ac:dyDescent="0.2">
      <c r="A13" s="14"/>
      <c r="B13" s="22" t="s">
        <v>15</v>
      </c>
      <c r="C13" s="24" t="s">
        <v>16</v>
      </c>
      <c r="D13" s="22" t="s">
        <v>17</v>
      </c>
      <c r="E13" s="23">
        <v>50</v>
      </c>
      <c r="F13" s="24" t="s">
        <v>156</v>
      </c>
      <c r="G13" s="25" t="s">
        <v>154</v>
      </c>
    </row>
    <row r="14" spans="1:7" x14ac:dyDescent="0.2">
      <c r="A14" s="14"/>
      <c r="B14" s="22" t="s">
        <v>15</v>
      </c>
      <c r="C14" s="24" t="s">
        <v>16</v>
      </c>
      <c r="D14" s="22" t="s">
        <v>17</v>
      </c>
      <c r="E14" s="23">
        <v>50</v>
      </c>
      <c r="F14" s="24" t="s">
        <v>111</v>
      </c>
      <c r="G14" s="22"/>
    </row>
    <row r="15" spans="1:7" x14ac:dyDescent="0.2">
      <c r="A15" s="13"/>
      <c r="B15" s="26" t="s">
        <v>127</v>
      </c>
      <c r="C15" s="28"/>
      <c r="D15" s="26"/>
      <c r="E15" s="27">
        <f>SUM(E13:E14)</f>
        <v>100</v>
      </c>
      <c r="F15" s="28"/>
      <c r="G15" s="26"/>
    </row>
    <row r="16" spans="1:7" x14ac:dyDescent="0.2">
      <c r="A16" s="14"/>
      <c r="B16" s="22" t="s">
        <v>18</v>
      </c>
      <c r="C16" s="24" t="s">
        <v>19</v>
      </c>
      <c r="D16" s="22" t="s">
        <v>10</v>
      </c>
      <c r="E16" s="23">
        <v>52.5</v>
      </c>
      <c r="F16" s="24" t="s">
        <v>122</v>
      </c>
      <c r="G16" s="22" t="s">
        <v>155</v>
      </c>
    </row>
    <row r="17" spans="1:8" ht="25.5" x14ac:dyDescent="0.2">
      <c r="A17" s="14"/>
      <c r="B17" s="22" t="s">
        <v>18</v>
      </c>
      <c r="C17" s="24" t="s">
        <v>19</v>
      </c>
      <c r="D17" s="22" t="s">
        <v>10</v>
      </c>
      <c r="E17" s="23">
        <v>51.25</v>
      </c>
      <c r="F17" s="24" t="s">
        <v>114</v>
      </c>
      <c r="G17" s="25" t="s">
        <v>154</v>
      </c>
    </row>
    <row r="18" spans="1:8" s="3" customFormat="1" x14ac:dyDescent="0.2">
      <c r="A18" s="13"/>
      <c r="B18" s="26" t="s">
        <v>128</v>
      </c>
      <c r="C18" s="28"/>
      <c r="D18" s="26"/>
      <c r="E18" s="27">
        <f>SUM(E16:E17)</f>
        <v>103.75</v>
      </c>
      <c r="F18" s="28"/>
      <c r="G18" s="26"/>
    </row>
    <row r="19" spans="1:8" ht="25.5" x14ac:dyDescent="0.2">
      <c r="A19" s="14"/>
      <c r="B19" s="22" t="s">
        <v>20</v>
      </c>
      <c r="C19" s="24" t="s">
        <v>21</v>
      </c>
      <c r="D19" s="22" t="s">
        <v>22</v>
      </c>
      <c r="E19" s="23">
        <v>176.23</v>
      </c>
      <c r="F19" s="24" t="s">
        <v>113</v>
      </c>
      <c r="G19" s="25" t="s">
        <v>159</v>
      </c>
    </row>
    <row r="20" spans="1:8" s="3" customFormat="1" x14ac:dyDescent="0.2">
      <c r="A20" s="13"/>
      <c r="B20" s="26" t="s">
        <v>129</v>
      </c>
      <c r="C20" s="28" t="s">
        <v>12</v>
      </c>
      <c r="D20" s="26"/>
      <c r="E20" s="27">
        <f>SUM(E19)</f>
        <v>176.23</v>
      </c>
      <c r="F20" s="28"/>
      <c r="G20" s="26"/>
    </row>
    <row r="21" spans="1:8" x14ac:dyDescent="0.2">
      <c r="A21" s="14"/>
      <c r="B21" s="22" t="s">
        <v>115</v>
      </c>
      <c r="C21" s="24" t="s">
        <v>39</v>
      </c>
      <c r="D21" s="22" t="s">
        <v>40</v>
      </c>
      <c r="E21" s="23">
        <v>24.01</v>
      </c>
      <c r="F21" s="24" t="s">
        <v>158</v>
      </c>
      <c r="G21" s="22" t="s">
        <v>41</v>
      </c>
    </row>
    <row r="22" spans="1:8" s="3" customFormat="1" x14ac:dyDescent="0.2">
      <c r="A22" s="13"/>
      <c r="B22" s="26" t="s">
        <v>130</v>
      </c>
      <c r="C22" s="28"/>
      <c r="D22" s="26"/>
      <c r="E22" s="27">
        <f>SUM(E21)</f>
        <v>24.01</v>
      </c>
      <c r="F22" s="28"/>
      <c r="G22" s="26"/>
    </row>
    <row r="23" spans="1:8" x14ac:dyDescent="0.2">
      <c r="A23" s="14"/>
      <c r="B23" s="22" t="s">
        <v>42</v>
      </c>
      <c r="C23" s="24" t="s">
        <v>43</v>
      </c>
      <c r="D23" s="22" t="s">
        <v>44</v>
      </c>
      <c r="E23" s="23">
        <v>295</v>
      </c>
      <c r="F23" s="24" t="s">
        <v>160</v>
      </c>
      <c r="G23" s="22" t="s">
        <v>45</v>
      </c>
    </row>
    <row r="24" spans="1:8" s="3" customFormat="1" x14ac:dyDescent="0.2">
      <c r="A24" s="13"/>
      <c r="B24" s="26" t="s">
        <v>131</v>
      </c>
      <c r="C24" s="28"/>
      <c r="D24" s="26"/>
      <c r="E24" s="27">
        <f>SUM(E23)</f>
        <v>295</v>
      </c>
      <c r="F24" s="28"/>
      <c r="G24" s="26"/>
    </row>
    <row r="25" spans="1:8" ht="38.25" x14ac:dyDescent="0.2">
      <c r="A25" s="14"/>
      <c r="B25" s="25" t="s">
        <v>46</v>
      </c>
      <c r="C25" s="24" t="s">
        <v>47</v>
      </c>
      <c r="D25" s="22" t="s">
        <v>44</v>
      </c>
      <c r="E25" s="23">
        <v>1911.24</v>
      </c>
      <c r="F25" s="24" t="s">
        <v>161</v>
      </c>
      <c r="G25" s="25" t="s">
        <v>48</v>
      </c>
    </row>
    <row r="26" spans="1:8" s="3" customFormat="1" x14ac:dyDescent="0.2">
      <c r="A26" s="13"/>
      <c r="B26" s="26" t="s">
        <v>132</v>
      </c>
      <c r="C26" s="28"/>
      <c r="D26" s="26"/>
      <c r="E26" s="27">
        <f>SUM(E25)</f>
        <v>1911.24</v>
      </c>
      <c r="F26" s="28"/>
      <c r="G26" s="26"/>
    </row>
    <row r="27" spans="1:8" ht="25.5" x14ac:dyDescent="0.2">
      <c r="A27" s="14"/>
      <c r="B27" s="22" t="s">
        <v>49</v>
      </c>
      <c r="C27" s="24" t="s">
        <v>50</v>
      </c>
      <c r="D27" s="22" t="s">
        <v>51</v>
      </c>
      <c r="E27" s="23">
        <v>98.75</v>
      </c>
      <c r="F27" s="24" t="s">
        <v>162</v>
      </c>
      <c r="G27" s="25" t="s">
        <v>159</v>
      </c>
    </row>
    <row r="28" spans="1:8" s="3" customFormat="1" x14ac:dyDescent="0.2">
      <c r="A28" s="13"/>
      <c r="B28" s="26" t="s">
        <v>133</v>
      </c>
      <c r="C28" s="28"/>
      <c r="D28" s="26"/>
      <c r="E28" s="27">
        <f>SUM(E27)</f>
        <v>98.75</v>
      </c>
      <c r="F28" s="28"/>
      <c r="G28" s="26"/>
      <c r="H28" s="3" t="s">
        <v>116</v>
      </c>
    </row>
    <row r="29" spans="1:8" ht="38.25" x14ac:dyDescent="0.2">
      <c r="A29" s="14"/>
      <c r="B29" s="25" t="s">
        <v>52</v>
      </c>
      <c r="C29" s="24" t="s">
        <v>53</v>
      </c>
      <c r="D29" s="22" t="s">
        <v>10</v>
      </c>
      <c r="E29" s="23">
        <v>31.54</v>
      </c>
      <c r="F29" s="24" t="s">
        <v>164</v>
      </c>
      <c r="G29" s="22" t="s">
        <v>163</v>
      </c>
    </row>
    <row r="30" spans="1:8" s="3" customFormat="1" x14ac:dyDescent="0.2">
      <c r="A30" s="13"/>
      <c r="B30" s="26" t="s">
        <v>134</v>
      </c>
      <c r="C30" s="28"/>
      <c r="D30" s="26"/>
      <c r="E30" s="27">
        <f>SUM(E29)</f>
        <v>31.54</v>
      </c>
      <c r="F30" s="28"/>
      <c r="G30" s="26"/>
    </row>
    <row r="31" spans="1:8" x14ac:dyDescent="0.2">
      <c r="A31" s="14"/>
      <c r="B31" s="22" t="s">
        <v>54</v>
      </c>
      <c r="C31" s="24" t="s">
        <v>55</v>
      </c>
      <c r="D31" s="22" t="s">
        <v>44</v>
      </c>
      <c r="E31" s="23">
        <v>1.66</v>
      </c>
      <c r="F31" s="24" t="s">
        <v>164</v>
      </c>
      <c r="G31" s="22" t="s">
        <v>163</v>
      </c>
    </row>
    <row r="32" spans="1:8" s="3" customFormat="1" x14ac:dyDescent="0.2">
      <c r="A32" s="13"/>
      <c r="B32" s="26" t="s">
        <v>135</v>
      </c>
      <c r="C32" s="28"/>
      <c r="D32" s="26"/>
      <c r="E32" s="27">
        <f>SUM(E31)</f>
        <v>1.66</v>
      </c>
      <c r="F32" s="28"/>
      <c r="G32" s="26"/>
    </row>
    <row r="33" spans="1:7" x14ac:dyDescent="0.2">
      <c r="A33" s="14"/>
      <c r="B33" s="22" t="s">
        <v>56</v>
      </c>
      <c r="C33" s="24" t="s">
        <v>57</v>
      </c>
      <c r="D33" s="22" t="s">
        <v>51</v>
      </c>
      <c r="E33" s="23">
        <v>50.31</v>
      </c>
      <c r="F33" s="24" t="s">
        <v>165</v>
      </c>
      <c r="G33" s="22" t="s">
        <v>166</v>
      </c>
    </row>
    <row r="34" spans="1:7" s="3" customFormat="1" x14ac:dyDescent="0.2">
      <c r="A34" s="13"/>
      <c r="B34" s="26" t="s">
        <v>136</v>
      </c>
      <c r="C34" s="28"/>
      <c r="D34" s="26"/>
      <c r="E34" s="27">
        <f>SUM(E33)</f>
        <v>50.31</v>
      </c>
      <c r="F34" s="28"/>
      <c r="G34" s="26"/>
    </row>
    <row r="35" spans="1:7" x14ac:dyDescent="0.2">
      <c r="A35" s="14"/>
      <c r="B35" s="22" t="s">
        <v>58</v>
      </c>
      <c r="C35" s="24" t="s">
        <v>59</v>
      </c>
      <c r="D35" s="22" t="s">
        <v>60</v>
      </c>
      <c r="E35" s="23">
        <v>1298.96</v>
      </c>
      <c r="F35" s="24" t="s">
        <v>167</v>
      </c>
      <c r="G35" s="22" t="s">
        <v>61</v>
      </c>
    </row>
    <row r="36" spans="1:7" s="3" customFormat="1" x14ac:dyDescent="0.2">
      <c r="A36" s="13"/>
      <c r="B36" s="26" t="s">
        <v>137</v>
      </c>
      <c r="C36" s="28"/>
      <c r="D36" s="26"/>
      <c r="E36" s="27">
        <f>SUM(E35)</f>
        <v>1298.96</v>
      </c>
      <c r="F36" s="28"/>
      <c r="G36" s="26"/>
    </row>
    <row r="37" spans="1:7" x14ac:dyDescent="0.2">
      <c r="A37" s="14"/>
      <c r="B37" s="22" t="s">
        <v>62</v>
      </c>
      <c r="C37" s="24" t="s">
        <v>63</v>
      </c>
      <c r="D37" s="22" t="s">
        <v>44</v>
      </c>
      <c r="E37" s="23">
        <v>15.51</v>
      </c>
      <c r="F37" s="24" t="s">
        <v>168</v>
      </c>
      <c r="G37" s="22" t="s">
        <v>64</v>
      </c>
    </row>
    <row r="38" spans="1:7" x14ac:dyDescent="0.2">
      <c r="A38" s="14"/>
      <c r="B38" s="22" t="s">
        <v>62</v>
      </c>
      <c r="C38" s="24" t="s">
        <v>63</v>
      </c>
      <c r="D38" s="22" t="s">
        <v>44</v>
      </c>
      <c r="E38" s="23">
        <v>101.54</v>
      </c>
      <c r="F38" s="24" t="s">
        <v>168</v>
      </c>
      <c r="G38" s="22" t="s">
        <v>64</v>
      </c>
    </row>
    <row r="39" spans="1:7" x14ac:dyDescent="0.2">
      <c r="A39" s="14"/>
      <c r="B39" s="22" t="s">
        <v>62</v>
      </c>
      <c r="C39" s="24" t="s">
        <v>63</v>
      </c>
      <c r="D39" s="22" t="s">
        <v>44</v>
      </c>
      <c r="E39" s="23">
        <v>32.36</v>
      </c>
      <c r="F39" s="24" t="s">
        <v>168</v>
      </c>
      <c r="G39" s="22" t="s">
        <v>64</v>
      </c>
    </row>
    <row r="40" spans="1:7" s="3" customFormat="1" x14ac:dyDescent="0.2">
      <c r="A40" s="13"/>
      <c r="B40" s="26" t="s">
        <v>138</v>
      </c>
      <c r="C40" s="28"/>
      <c r="D40" s="26"/>
      <c r="E40" s="27">
        <f>SUM(E37:E39)</f>
        <v>149.41000000000003</v>
      </c>
      <c r="F40" s="28"/>
      <c r="G40" s="26"/>
    </row>
    <row r="41" spans="1:7" ht="38.25" x14ac:dyDescent="0.2">
      <c r="A41" s="14"/>
      <c r="B41" s="25" t="s">
        <v>65</v>
      </c>
      <c r="C41" s="24" t="s">
        <v>66</v>
      </c>
      <c r="D41" s="22" t="s">
        <v>44</v>
      </c>
      <c r="E41" s="23">
        <v>96.23</v>
      </c>
      <c r="F41" s="24" t="s">
        <v>169</v>
      </c>
      <c r="G41" s="22" t="s">
        <v>163</v>
      </c>
    </row>
    <row r="42" spans="1:7" s="3" customFormat="1" x14ac:dyDescent="0.2">
      <c r="A42" s="13"/>
      <c r="B42" s="26" t="s">
        <v>139</v>
      </c>
      <c r="C42" s="28"/>
      <c r="D42" s="26"/>
      <c r="E42" s="27">
        <f>SUM(E41)</f>
        <v>96.23</v>
      </c>
      <c r="F42" s="28"/>
      <c r="G42" s="26"/>
    </row>
    <row r="43" spans="1:7" x14ac:dyDescent="0.2">
      <c r="A43" s="14"/>
      <c r="B43" s="22" t="s">
        <v>67</v>
      </c>
      <c r="C43" s="30">
        <v>42132543599</v>
      </c>
      <c r="D43" s="22" t="s">
        <v>51</v>
      </c>
      <c r="E43" s="23">
        <v>203.22</v>
      </c>
      <c r="F43" s="24" t="s">
        <v>170</v>
      </c>
      <c r="G43" s="22" t="s">
        <v>68</v>
      </c>
    </row>
    <row r="44" spans="1:7" s="3" customFormat="1" x14ac:dyDescent="0.2">
      <c r="A44" s="13"/>
      <c r="B44" s="26" t="s">
        <v>140</v>
      </c>
      <c r="C44" s="28"/>
      <c r="D44" s="26"/>
      <c r="E44" s="27">
        <f>SUM(E43)</f>
        <v>203.22</v>
      </c>
      <c r="F44" s="28"/>
      <c r="G44" s="26"/>
    </row>
    <row r="45" spans="1:7" x14ac:dyDescent="0.2">
      <c r="A45" s="14"/>
      <c r="B45" s="22" t="s">
        <v>69</v>
      </c>
      <c r="C45" s="24" t="s">
        <v>70</v>
      </c>
      <c r="D45" s="22" t="s">
        <v>71</v>
      </c>
      <c r="E45" s="23">
        <v>62.3</v>
      </c>
      <c r="F45" s="24" t="s">
        <v>113</v>
      </c>
      <c r="G45" s="22" t="s">
        <v>159</v>
      </c>
    </row>
    <row r="46" spans="1:7" s="3" customFormat="1" x14ac:dyDescent="0.2">
      <c r="A46" s="13"/>
      <c r="B46" s="26" t="s">
        <v>141</v>
      </c>
      <c r="C46" s="28"/>
      <c r="D46" s="26"/>
      <c r="E46" s="27">
        <f>SUM(E45)</f>
        <v>62.3</v>
      </c>
      <c r="F46" s="28"/>
      <c r="G46" s="26"/>
    </row>
    <row r="47" spans="1:7" ht="25.5" x14ac:dyDescent="0.2">
      <c r="A47" s="14"/>
      <c r="B47" s="25" t="s">
        <v>72</v>
      </c>
      <c r="C47" s="24" t="s">
        <v>73</v>
      </c>
      <c r="D47" s="22" t="s">
        <v>74</v>
      </c>
      <c r="E47" s="23">
        <v>96.91</v>
      </c>
      <c r="F47" s="24" t="s">
        <v>171</v>
      </c>
      <c r="G47" s="22" t="s">
        <v>68</v>
      </c>
    </row>
    <row r="48" spans="1:7" ht="25.5" x14ac:dyDescent="0.2">
      <c r="A48" s="14"/>
      <c r="B48" s="25" t="s">
        <v>72</v>
      </c>
      <c r="C48" s="24" t="s">
        <v>73</v>
      </c>
      <c r="D48" s="22" t="s">
        <v>74</v>
      </c>
      <c r="E48" s="23">
        <v>165.52</v>
      </c>
      <c r="F48" s="24" t="s">
        <v>170</v>
      </c>
      <c r="G48" s="22" t="s">
        <v>68</v>
      </c>
    </row>
    <row r="49" spans="1:7" ht="25.5" x14ac:dyDescent="0.2">
      <c r="A49" s="14"/>
      <c r="B49" s="25" t="s">
        <v>72</v>
      </c>
      <c r="C49" s="24" t="s">
        <v>73</v>
      </c>
      <c r="D49" s="22" t="s">
        <v>74</v>
      </c>
      <c r="E49" s="23">
        <v>21.82</v>
      </c>
      <c r="F49" s="24" t="s">
        <v>170</v>
      </c>
      <c r="G49" s="22" t="s">
        <v>68</v>
      </c>
    </row>
    <row r="50" spans="1:7" s="3" customFormat="1" x14ac:dyDescent="0.2">
      <c r="A50" s="13"/>
      <c r="B50" s="26" t="s">
        <v>142</v>
      </c>
      <c r="C50" s="28"/>
      <c r="D50" s="26"/>
      <c r="E50" s="27">
        <f>SUM(E47:E49)</f>
        <v>284.25</v>
      </c>
      <c r="F50" s="28"/>
      <c r="G50" s="26"/>
    </row>
    <row r="51" spans="1:7" ht="51" x14ac:dyDescent="0.2">
      <c r="A51" s="14"/>
      <c r="B51" s="25" t="s">
        <v>75</v>
      </c>
      <c r="C51" s="24" t="s">
        <v>76</v>
      </c>
      <c r="D51" s="22" t="s">
        <v>77</v>
      </c>
      <c r="E51" s="23">
        <v>75</v>
      </c>
      <c r="F51" s="24" t="s">
        <v>169</v>
      </c>
      <c r="G51" s="22" t="s">
        <v>163</v>
      </c>
    </row>
    <row r="52" spans="1:7" ht="51" x14ac:dyDescent="0.2">
      <c r="A52" s="14"/>
      <c r="B52" s="25" t="s">
        <v>75</v>
      </c>
      <c r="C52" s="24" t="s">
        <v>76</v>
      </c>
      <c r="D52" s="22" t="s">
        <v>77</v>
      </c>
      <c r="E52" s="23">
        <v>75</v>
      </c>
      <c r="F52" s="24" t="s">
        <v>169</v>
      </c>
      <c r="G52" s="22" t="s">
        <v>163</v>
      </c>
    </row>
    <row r="53" spans="1:7" s="3" customFormat="1" x14ac:dyDescent="0.2">
      <c r="A53" s="13"/>
      <c r="B53" s="26" t="s">
        <v>143</v>
      </c>
      <c r="C53" s="28"/>
      <c r="D53" s="26"/>
      <c r="E53" s="27">
        <f>SUM(E51:E52)</f>
        <v>150</v>
      </c>
      <c r="F53" s="28"/>
      <c r="G53" s="26"/>
    </row>
    <row r="54" spans="1:7" x14ac:dyDescent="0.2">
      <c r="A54" s="14"/>
      <c r="B54" s="22" t="s">
        <v>78</v>
      </c>
      <c r="C54" s="24"/>
      <c r="D54" s="22" t="s">
        <v>51</v>
      </c>
      <c r="E54" s="23">
        <v>5.71</v>
      </c>
      <c r="F54" s="24" t="s">
        <v>171</v>
      </c>
      <c r="G54" s="22" t="s">
        <v>80</v>
      </c>
    </row>
    <row r="55" spans="1:7" s="3" customFormat="1" x14ac:dyDescent="0.2">
      <c r="A55" s="13"/>
      <c r="B55" s="26" t="s">
        <v>144</v>
      </c>
      <c r="C55" s="28"/>
      <c r="D55" s="26"/>
      <c r="E55" s="27">
        <f>SUM(E54)</f>
        <v>5.71</v>
      </c>
      <c r="F55" s="28"/>
      <c r="G55" s="26"/>
    </row>
    <row r="56" spans="1:7" x14ac:dyDescent="0.2">
      <c r="A56" s="14"/>
      <c r="B56" s="22" t="s">
        <v>81</v>
      </c>
      <c r="C56" s="24" t="s">
        <v>82</v>
      </c>
      <c r="D56" s="22" t="s">
        <v>10</v>
      </c>
      <c r="E56" s="23">
        <v>36.15</v>
      </c>
      <c r="F56" s="24" t="s">
        <v>170</v>
      </c>
      <c r="G56" s="22" t="s">
        <v>68</v>
      </c>
    </row>
    <row r="57" spans="1:7" x14ac:dyDescent="0.2">
      <c r="A57" s="14"/>
      <c r="B57" s="22" t="s">
        <v>81</v>
      </c>
      <c r="C57" s="24" t="s">
        <v>82</v>
      </c>
      <c r="D57" s="22" t="s">
        <v>10</v>
      </c>
      <c r="E57" s="23">
        <v>118.43</v>
      </c>
      <c r="F57" s="24" t="s">
        <v>170</v>
      </c>
      <c r="G57" s="22" t="s">
        <v>68</v>
      </c>
    </row>
    <row r="58" spans="1:7" x14ac:dyDescent="0.2">
      <c r="A58" s="14"/>
      <c r="B58" s="22" t="s">
        <v>81</v>
      </c>
      <c r="C58" s="24" t="s">
        <v>82</v>
      </c>
      <c r="D58" s="22" t="s">
        <v>10</v>
      </c>
      <c r="E58" s="23">
        <v>50.19</v>
      </c>
      <c r="F58" s="24" t="s">
        <v>171</v>
      </c>
      <c r="G58" s="22" t="s">
        <v>68</v>
      </c>
    </row>
    <row r="59" spans="1:7" x14ac:dyDescent="0.2">
      <c r="A59" s="14"/>
      <c r="B59" s="22" t="s">
        <v>81</v>
      </c>
      <c r="C59" s="24" t="s">
        <v>82</v>
      </c>
      <c r="D59" s="22" t="s">
        <v>10</v>
      </c>
      <c r="E59" s="23">
        <v>81.45</v>
      </c>
      <c r="F59" s="24" t="s">
        <v>170</v>
      </c>
      <c r="G59" s="22" t="s">
        <v>68</v>
      </c>
    </row>
    <row r="60" spans="1:7" x14ac:dyDescent="0.2">
      <c r="A60" s="14"/>
      <c r="B60" s="22" t="s">
        <v>81</v>
      </c>
      <c r="C60" s="24" t="s">
        <v>82</v>
      </c>
      <c r="D60" s="22" t="s">
        <v>10</v>
      </c>
      <c r="E60" s="23">
        <v>11.59</v>
      </c>
      <c r="F60" s="24" t="s">
        <v>170</v>
      </c>
      <c r="G60" s="22" t="s">
        <v>68</v>
      </c>
    </row>
    <row r="61" spans="1:7" x14ac:dyDescent="0.2">
      <c r="A61" s="14"/>
      <c r="B61" s="22" t="s">
        <v>81</v>
      </c>
      <c r="C61" s="24" t="s">
        <v>82</v>
      </c>
      <c r="D61" s="22" t="s">
        <v>10</v>
      </c>
      <c r="E61" s="23">
        <v>153.68</v>
      </c>
      <c r="F61" s="24" t="s">
        <v>171</v>
      </c>
      <c r="G61" s="22" t="s">
        <v>68</v>
      </c>
    </row>
    <row r="62" spans="1:7" x14ac:dyDescent="0.2">
      <c r="A62" s="14"/>
      <c r="B62" s="22" t="s">
        <v>81</v>
      </c>
      <c r="C62" s="24" t="s">
        <v>82</v>
      </c>
      <c r="D62" s="22" t="s">
        <v>10</v>
      </c>
      <c r="E62" s="23">
        <v>85.19</v>
      </c>
      <c r="F62" s="24" t="s">
        <v>170</v>
      </c>
      <c r="G62" s="22" t="s">
        <v>68</v>
      </c>
    </row>
    <row r="63" spans="1:7" ht="25.5" x14ac:dyDescent="0.2">
      <c r="A63" s="14"/>
      <c r="B63" s="22" t="s">
        <v>81</v>
      </c>
      <c r="C63" s="24" t="s">
        <v>82</v>
      </c>
      <c r="D63" s="22" t="s">
        <v>10</v>
      </c>
      <c r="E63" s="23">
        <v>21.99</v>
      </c>
      <c r="F63" s="24" t="s">
        <v>172</v>
      </c>
      <c r="G63" s="25" t="s">
        <v>83</v>
      </c>
    </row>
    <row r="64" spans="1:7" x14ac:dyDescent="0.2">
      <c r="A64" s="14"/>
      <c r="B64" s="22" t="s">
        <v>81</v>
      </c>
      <c r="C64" s="24" t="s">
        <v>82</v>
      </c>
      <c r="D64" s="22" t="s">
        <v>10</v>
      </c>
      <c r="E64" s="23">
        <v>33.979999999999997</v>
      </c>
      <c r="F64" s="24" t="s">
        <v>173</v>
      </c>
      <c r="G64" s="22" t="s">
        <v>84</v>
      </c>
    </row>
    <row r="65" spans="1:7" s="3" customFormat="1" x14ac:dyDescent="0.2">
      <c r="A65" s="13"/>
      <c r="B65" s="26" t="s">
        <v>145</v>
      </c>
      <c r="C65" s="28"/>
      <c r="D65" s="26"/>
      <c r="E65" s="27">
        <f>SUM(E56:E64)</f>
        <v>592.65000000000009</v>
      </c>
      <c r="F65" s="28"/>
      <c r="G65" s="26"/>
    </row>
    <row r="66" spans="1:7" x14ac:dyDescent="0.2">
      <c r="A66" s="14"/>
      <c r="B66" s="22" t="s">
        <v>85</v>
      </c>
      <c r="C66" s="24" t="s">
        <v>86</v>
      </c>
      <c r="D66" s="22" t="s">
        <v>87</v>
      </c>
      <c r="E66" s="23">
        <v>66.83</v>
      </c>
      <c r="F66" s="24" t="s">
        <v>165</v>
      </c>
      <c r="G66" s="22" t="s">
        <v>88</v>
      </c>
    </row>
    <row r="67" spans="1:7" x14ac:dyDescent="0.2">
      <c r="A67" s="14"/>
      <c r="B67" s="22" t="s">
        <v>85</v>
      </c>
      <c r="C67" s="24" t="s">
        <v>86</v>
      </c>
      <c r="D67" s="22" t="s">
        <v>87</v>
      </c>
      <c r="E67" s="23">
        <v>21.3</v>
      </c>
      <c r="F67" s="24" t="s">
        <v>174</v>
      </c>
      <c r="G67" s="22" t="s">
        <v>88</v>
      </c>
    </row>
    <row r="68" spans="1:7" s="3" customFormat="1" x14ac:dyDescent="0.2">
      <c r="A68" s="13"/>
      <c r="B68" s="26" t="s">
        <v>146</v>
      </c>
      <c r="C68" s="28"/>
      <c r="D68" s="26"/>
      <c r="E68" s="27">
        <f>SUM(E66:E67)</f>
        <v>88.13</v>
      </c>
      <c r="F68" s="28"/>
      <c r="G68" s="26"/>
    </row>
    <row r="69" spans="1:7" ht="25.5" x14ac:dyDescent="0.2">
      <c r="A69" s="14"/>
      <c r="B69" s="25" t="s">
        <v>89</v>
      </c>
      <c r="C69" s="24" t="s">
        <v>90</v>
      </c>
      <c r="D69" s="22" t="s">
        <v>91</v>
      </c>
      <c r="E69" s="23">
        <v>150</v>
      </c>
      <c r="F69" s="24" t="s">
        <v>175</v>
      </c>
      <c r="G69" s="22" t="s">
        <v>92</v>
      </c>
    </row>
    <row r="70" spans="1:7" s="3" customFormat="1" x14ac:dyDescent="0.2">
      <c r="A70" s="13"/>
      <c r="B70" s="26" t="s">
        <v>147</v>
      </c>
      <c r="C70" s="28"/>
      <c r="D70" s="26"/>
      <c r="E70" s="27">
        <f>SUM(E69)</f>
        <v>150</v>
      </c>
      <c r="F70" s="28"/>
      <c r="G70" s="26"/>
    </row>
    <row r="71" spans="1:7" ht="25.5" x14ac:dyDescent="0.2">
      <c r="A71" s="14"/>
      <c r="B71" s="25" t="s">
        <v>93</v>
      </c>
      <c r="C71" s="24"/>
      <c r="D71" s="22"/>
      <c r="E71" s="23">
        <v>63.84</v>
      </c>
      <c r="F71" s="24" t="s">
        <v>171</v>
      </c>
      <c r="G71" s="22" t="s">
        <v>68</v>
      </c>
    </row>
    <row r="72" spans="1:7" x14ac:dyDescent="0.2">
      <c r="A72" s="13"/>
      <c r="B72" s="26" t="s">
        <v>148</v>
      </c>
      <c r="C72" s="28"/>
      <c r="D72" s="26"/>
      <c r="E72" s="27">
        <f>SUM(E71)</f>
        <v>63.84</v>
      </c>
      <c r="F72" s="28"/>
      <c r="G72" s="26"/>
    </row>
    <row r="73" spans="1:7" x14ac:dyDescent="0.2">
      <c r="A73" s="14"/>
      <c r="B73" s="22" t="s">
        <v>94</v>
      </c>
      <c r="C73" s="24" t="s">
        <v>79</v>
      </c>
      <c r="D73" s="22" t="s">
        <v>95</v>
      </c>
      <c r="E73" s="23">
        <v>90</v>
      </c>
      <c r="F73" s="24" t="s">
        <v>176</v>
      </c>
      <c r="G73" s="22" t="s">
        <v>96</v>
      </c>
    </row>
    <row r="74" spans="1:7" s="3" customFormat="1" x14ac:dyDescent="0.2">
      <c r="A74" s="13"/>
      <c r="B74" s="26" t="s">
        <v>149</v>
      </c>
      <c r="C74" s="28"/>
      <c r="D74" s="26"/>
      <c r="E74" s="27">
        <f>SUM(E73)</f>
        <v>90</v>
      </c>
      <c r="F74" s="28"/>
      <c r="G74" s="26"/>
    </row>
    <row r="75" spans="1:7" x14ac:dyDescent="0.2">
      <c r="A75" s="14"/>
      <c r="B75" s="22" t="s">
        <v>97</v>
      </c>
      <c r="C75" s="24" t="s">
        <v>98</v>
      </c>
      <c r="D75" s="22" t="s">
        <v>99</v>
      </c>
      <c r="E75" s="23">
        <v>142.75</v>
      </c>
      <c r="F75" s="24" t="s">
        <v>164</v>
      </c>
      <c r="G75" s="22" t="s">
        <v>163</v>
      </c>
    </row>
    <row r="76" spans="1:7" s="3" customFormat="1" x14ac:dyDescent="0.2">
      <c r="A76" s="13"/>
      <c r="B76" s="26" t="s">
        <v>150</v>
      </c>
      <c r="C76" s="28" t="s">
        <v>12</v>
      </c>
      <c r="D76" s="26"/>
      <c r="E76" s="27">
        <f>SUM(E75)</f>
        <v>142.75</v>
      </c>
      <c r="F76" s="28"/>
      <c r="G76" s="26"/>
    </row>
    <row r="77" spans="1:7" x14ac:dyDescent="0.2">
      <c r="A77" s="14"/>
      <c r="B77" s="22" t="s">
        <v>103</v>
      </c>
      <c r="C77" s="24" t="s">
        <v>104</v>
      </c>
      <c r="D77" s="22" t="s">
        <v>105</v>
      </c>
      <c r="E77" s="23">
        <v>60.01</v>
      </c>
      <c r="F77" s="24" t="s">
        <v>112</v>
      </c>
      <c r="G77" s="22" t="s">
        <v>155</v>
      </c>
    </row>
    <row r="78" spans="1:7" ht="25.5" x14ac:dyDescent="0.2">
      <c r="A78" s="14"/>
      <c r="B78" s="22" t="s">
        <v>103</v>
      </c>
      <c r="C78" s="24" t="s">
        <v>104</v>
      </c>
      <c r="D78" s="22" t="s">
        <v>105</v>
      </c>
      <c r="E78" s="23">
        <v>179.99</v>
      </c>
      <c r="F78" s="24" t="s">
        <v>177</v>
      </c>
      <c r="G78" s="25" t="s">
        <v>154</v>
      </c>
    </row>
    <row r="79" spans="1:7" s="3" customFormat="1" x14ac:dyDescent="0.2">
      <c r="A79" s="13"/>
      <c r="B79" s="26" t="s">
        <v>151</v>
      </c>
      <c r="C79" s="28"/>
      <c r="D79" s="26"/>
      <c r="E79" s="27">
        <f>SUM(E77:E78)</f>
        <v>240</v>
      </c>
      <c r="F79" s="28"/>
      <c r="G79" s="26"/>
    </row>
    <row r="80" spans="1:7" ht="25.5" x14ac:dyDescent="0.2">
      <c r="A80" s="14"/>
      <c r="B80" s="25" t="s">
        <v>106</v>
      </c>
      <c r="C80" s="24" t="s">
        <v>107</v>
      </c>
      <c r="D80" s="22" t="s">
        <v>99</v>
      </c>
      <c r="E80" s="23">
        <v>180</v>
      </c>
      <c r="F80" s="24" t="s">
        <v>178</v>
      </c>
      <c r="G80" s="25" t="s">
        <v>180</v>
      </c>
    </row>
    <row r="81" spans="1:7" s="3" customFormat="1" x14ac:dyDescent="0.2">
      <c r="A81" s="13"/>
      <c r="B81" s="26" t="s">
        <v>152</v>
      </c>
      <c r="C81" s="28"/>
      <c r="D81" s="26"/>
      <c r="E81" s="27">
        <f>SUM(E80)</f>
        <v>180</v>
      </c>
      <c r="F81" s="28"/>
      <c r="G81" s="26"/>
    </row>
    <row r="82" spans="1:7" ht="25.5" x14ac:dyDescent="0.2">
      <c r="A82" s="14"/>
      <c r="B82" s="22" t="s">
        <v>108</v>
      </c>
      <c r="C82" s="24" t="s">
        <v>109</v>
      </c>
      <c r="D82" s="22" t="s">
        <v>51</v>
      </c>
      <c r="E82" s="23">
        <v>76.86</v>
      </c>
      <c r="F82" s="24" t="s">
        <v>178</v>
      </c>
      <c r="G82" s="25" t="s">
        <v>180</v>
      </c>
    </row>
    <row r="83" spans="1:7" ht="25.5" x14ac:dyDescent="0.2">
      <c r="A83" s="14"/>
      <c r="B83" s="22" t="s">
        <v>108</v>
      </c>
      <c r="C83" s="24" t="s">
        <v>109</v>
      </c>
      <c r="D83" s="22" t="s">
        <v>51</v>
      </c>
      <c r="E83" s="23">
        <v>77.650000000000006</v>
      </c>
      <c r="F83" s="24" t="s">
        <v>179</v>
      </c>
      <c r="G83" s="25" t="s">
        <v>180</v>
      </c>
    </row>
    <row r="84" spans="1:7" ht="25.5" x14ac:dyDescent="0.2">
      <c r="A84" s="14"/>
      <c r="B84" s="22" t="s">
        <v>108</v>
      </c>
      <c r="C84" s="24" t="s">
        <v>109</v>
      </c>
      <c r="D84" s="22" t="s">
        <v>51</v>
      </c>
      <c r="E84" s="23">
        <v>155.30000000000001</v>
      </c>
      <c r="F84" s="24" t="s">
        <v>179</v>
      </c>
      <c r="G84" s="25" t="s">
        <v>180</v>
      </c>
    </row>
    <row r="85" spans="1:7" s="3" customFormat="1" x14ac:dyDescent="0.2">
      <c r="A85" s="13"/>
      <c r="B85" s="26" t="s">
        <v>153</v>
      </c>
      <c r="C85" s="28"/>
      <c r="D85" s="26"/>
      <c r="E85" s="27">
        <f>SUM(E82:E84)</f>
        <v>309.81</v>
      </c>
      <c r="F85" s="28"/>
      <c r="G85" s="26"/>
    </row>
    <row r="86" spans="1:7" x14ac:dyDescent="0.2">
      <c r="A86" s="15"/>
      <c r="B86" s="4"/>
      <c r="C86" s="8"/>
      <c r="D86" s="4"/>
      <c r="E86" s="9">
        <f>E85+E81+E79+E76+E74+E72+E70+E68+E65+E55+E53+E50+E46+E44+E42+E40+E36+E34+E32+E30+E28+E26+E24+E22+E20+E18+E15+E12</f>
        <v>6950.26</v>
      </c>
      <c r="F86" s="8"/>
      <c r="G86" s="4"/>
    </row>
    <row r="87" spans="1:7" x14ac:dyDescent="0.2">
      <c r="A87" s="16"/>
      <c r="B87" s="10"/>
      <c r="C87" s="11"/>
      <c r="D87" s="10"/>
      <c r="E87" s="12"/>
      <c r="F87" s="11"/>
      <c r="G87" s="10"/>
    </row>
  </sheetData>
  <mergeCells count="1">
    <mergeCell ref="A6:G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4"/>
  <sheetViews>
    <sheetView topLeftCell="A13" workbookViewId="0">
      <selection activeCell="B48" sqref="B48"/>
    </sheetView>
  </sheetViews>
  <sheetFormatPr defaultRowHeight="12.75" x14ac:dyDescent="0.2"/>
  <cols>
    <col min="1" max="1" width="3.7109375" style="1" customWidth="1"/>
    <col min="2" max="2" width="24.7109375" style="1" customWidth="1"/>
    <col min="3" max="3" width="12.7109375" style="7" customWidth="1"/>
    <col min="4" max="4" width="10.7109375" style="6" customWidth="1"/>
    <col min="5" max="5" width="28.5703125" style="1" customWidth="1"/>
    <col min="6" max="16384" width="9.140625" style="1"/>
  </cols>
  <sheetData>
    <row r="2" spans="1:5" ht="15.75" x14ac:dyDescent="0.25">
      <c r="A2" s="2" t="s">
        <v>0</v>
      </c>
    </row>
    <row r="3" spans="1:5" ht="15.75" x14ac:dyDescent="0.25">
      <c r="A3" s="2" t="s">
        <v>1</v>
      </c>
    </row>
    <row r="4" spans="1:5" ht="15.75" x14ac:dyDescent="0.25">
      <c r="A4" s="2" t="s">
        <v>2</v>
      </c>
    </row>
    <row r="6" spans="1:5" ht="18.75" x14ac:dyDescent="0.3">
      <c r="A6" s="17" t="s">
        <v>110</v>
      </c>
      <c r="B6" s="17"/>
      <c r="C6" s="17"/>
      <c r="D6" s="17"/>
      <c r="E6" s="17"/>
    </row>
    <row r="10" spans="1:5" x14ac:dyDescent="0.2">
      <c r="A10" s="5"/>
      <c r="B10" s="19" t="s">
        <v>117</v>
      </c>
      <c r="C10" s="20" t="s">
        <v>6</v>
      </c>
      <c r="D10" s="21" t="s">
        <v>7</v>
      </c>
      <c r="E10" s="19"/>
    </row>
    <row r="11" spans="1:5" ht="25.5" x14ac:dyDescent="0.2">
      <c r="A11" s="14"/>
      <c r="B11" s="22" t="s">
        <v>119</v>
      </c>
      <c r="C11" s="23">
        <v>1111.01</v>
      </c>
      <c r="D11" s="24" t="s">
        <v>13</v>
      </c>
      <c r="E11" s="25" t="s">
        <v>14</v>
      </c>
    </row>
    <row r="12" spans="1:5" x14ac:dyDescent="0.2">
      <c r="A12" s="13"/>
      <c r="B12" s="26"/>
      <c r="C12" s="27">
        <f>SUM(C11)</f>
        <v>1111.01</v>
      </c>
      <c r="D12" s="28"/>
      <c r="E12" s="26"/>
    </row>
    <row r="13" spans="1:5" x14ac:dyDescent="0.2">
      <c r="A13" s="14"/>
      <c r="B13" s="22" t="s">
        <v>119</v>
      </c>
      <c r="C13" s="23">
        <v>33.5</v>
      </c>
      <c r="D13" s="24" t="s">
        <v>112</v>
      </c>
      <c r="E13" s="22" t="s">
        <v>23</v>
      </c>
    </row>
    <row r="14" spans="1:5" x14ac:dyDescent="0.2">
      <c r="A14" s="14"/>
      <c r="B14" s="22" t="s">
        <v>119</v>
      </c>
      <c r="C14" s="23">
        <v>105.48</v>
      </c>
      <c r="D14" s="24" t="s">
        <v>112</v>
      </c>
      <c r="E14" s="22" t="s">
        <v>23</v>
      </c>
    </row>
    <row r="15" spans="1:5" x14ac:dyDescent="0.2">
      <c r="A15" s="14"/>
      <c r="B15" s="22" t="s">
        <v>119</v>
      </c>
      <c r="C15" s="23">
        <v>37</v>
      </c>
      <c r="D15" s="24" t="s">
        <v>112</v>
      </c>
      <c r="E15" s="22" t="s">
        <v>23</v>
      </c>
    </row>
    <row r="16" spans="1:5" x14ac:dyDescent="0.2">
      <c r="A16" s="14"/>
      <c r="B16" s="22" t="s">
        <v>119</v>
      </c>
      <c r="C16" s="23">
        <v>120.89</v>
      </c>
      <c r="D16" s="24" t="s">
        <v>112</v>
      </c>
      <c r="E16" s="22" t="s">
        <v>23</v>
      </c>
    </row>
    <row r="17" spans="1:8" x14ac:dyDescent="0.2">
      <c r="A17" s="14"/>
      <c r="B17" s="22" t="s">
        <v>119</v>
      </c>
      <c r="C17" s="23">
        <v>250</v>
      </c>
      <c r="D17" s="24" t="s">
        <v>112</v>
      </c>
      <c r="E17" s="22" t="s">
        <v>23</v>
      </c>
    </row>
    <row r="18" spans="1:8" x14ac:dyDescent="0.2">
      <c r="A18" s="14"/>
      <c r="B18" s="22" t="s">
        <v>119</v>
      </c>
      <c r="C18" s="23">
        <v>156</v>
      </c>
      <c r="D18" s="24" t="s">
        <v>112</v>
      </c>
      <c r="E18" s="22" t="s">
        <v>23</v>
      </c>
    </row>
    <row r="19" spans="1:8" x14ac:dyDescent="0.2">
      <c r="A19" s="14"/>
      <c r="B19" s="22" t="s">
        <v>119</v>
      </c>
      <c r="C19" s="23">
        <v>73.8</v>
      </c>
      <c r="D19" s="24" t="s">
        <v>122</v>
      </c>
      <c r="E19" s="22" t="s">
        <v>23</v>
      </c>
    </row>
    <row r="20" spans="1:8" x14ac:dyDescent="0.2">
      <c r="A20" s="14"/>
      <c r="B20" s="22" t="s">
        <v>119</v>
      </c>
      <c r="C20" s="23">
        <v>30</v>
      </c>
      <c r="D20" s="24" t="s">
        <v>112</v>
      </c>
      <c r="E20" s="22" t="s">
        <v>23</v>
      </c>
    </row>
    <row r="21" spans="1:8" x14ac:dyDescent="0.2">
      <c r="A21" s="14"/>
      <c r="B21" s="22" t="s">
        <v>119</v>
      </c>
      <c r="C21" s="23">
        <v>181.1</v>
      </c>
      <c r="D21" s="24" t="s">
        <v>112</v>
      </c>
      <c r="E21" s="22" t="s">
        <v>23</v>
      </c>
    </row>
    <row r="22" spans="1:8" x14ac:dyDescent="0.2">
      <c r="A22" s="14"/>
      <c r="B22" s="22" t="s">
        <v>119</v>
      </c>
      <c r="C22" s="23">
        <v>263.93</v>
      </c>
      <c r="D22" s="24" t="s">
        <v>112</v>
      </c>
      <c r="E22" s="22" t="s">
        <v>23</v>
      </c>
    </row>
    <row r="23" spans="1:8" x14ac:dyDescent="0.2">
      <c r="A23" s="14"/>
      <c r="B23" s="22" t="s">
        <v>119</v>
      </c>
      <c r="C23" s="23">
        <v>369.87</v>
      </c>
      <c r="D23" s="24" t="s">
        <v>112</v>
      </c>
      <c r="E23" s="22" t="s">
        <v>23</v>
      </c>
    </row>
    <row r="24" spans="1:8" x14ac:dyDescent="0.2">
      <c r="A24" s="14"/>
      <c r="B24" s="22" t="s">
        <v>119</v>
      </c>
      <c r="C24" s="23">
        <v>90</v>
      </c>
      <c r="D24" s="24" t="s">
        <v>121</v>
      </c>
      <c r="E24" s="22" t="s">
        <v>23</v>
      </c>
    </row>
    <row r="25" spans="1:8" x14ac:dyDescent="0.2">
      <c r="A25" s="14"/>
      <c r="B25" s="22" t="s">
        <v>119</v>
      </c>
      <c r="C25" s="23">
        <v>120</v>
      </c>
      <c r="D25" s="24" t="s">
        <v>112</v>
      </c>
      <c r="E25" s="22" t="s">
        <v>23</v>
      </c>
    </row>
    <row r="26" spans="1:8" x14ac:dyDescent="0.2">
      <c r="A26" s="13"/>
      <c r="B26" s="26"/>
      <c r="C26" s="27">
        <f>SUM(C13:C25)</f>
        <v>1831.5700000000002</v>
      </c>
      <c r="D26" s="28"/>
      <c r="E26" s="26"/>
    </row>
    <row r="27" spans="1:8" ht="25.5" x14ac:dyDescent="0.2">
      <c r="A27" s="14"/>
      <c r="B27" s="22" t="s">
        <v>118</v>
      </c>
      <c r="C27" s="23">
        <v>61283.78</v>
      </c>
      <c r="D27" s="24" t="s">
        <v>120</v>
      </c>
      <c r="E27" s="25" t="s">
        <v>24</v>
      </c>
    </row>
    <row r="28" spans="1:8" x14ac:dyDescent="0.2">
      <c r="A28" s="14"/>
      <c r="B28" s="22" t="s">
        <v>118</v>
      </c>
      <c r="C28" s="23">
        <v>10111.81</v>
      </c>
      <c r="D28" s="24" t="s">
        <v>25</v>
      </c>
      <c r="E28" s="25" t="s">
        <v>26</v>
      </c>
    </row>
    <row r="29" spans="1:8" ht="25.5" x14ac:dyDescent="0.2">
      <c r="A29" s="14"/>
      <c r="B29" s="22" t="s">
        <v>118</v>
      </c>
      <c r="C29" s="23">
        <v>349.77</v>
      </c>
      <c r="D29" s="24" t="s">
        <v>27</v>
      </c>
      <c r="E29" s="25" t="s">
        <v>28</v>
      </c>
    </row>
    <row r="30" spans="1:8" x14ac:dyDescent="0.2">
      <c r="A30" s="13"/>
      <c r="B30" s="26"/>
      <c r="C30" s="27">
        <f>SUM(C27:C29)</f>
        <v>71745.36</v>
      </c>
      <c r="D30" s="28"/>
      <c r="E30" s="26"/>
      <c r="H30" s="18"/>
    </row>
    <row r="31" spans="1:8" x14ac:dyDescent="0.2">
      <c r="A31" s="14"/>
      <c r="B31" s="22" t="s">
        <v>119</v>
      </c>
      <c r="C31" s="23">
        <v>938.25</v>
      </c>
      <c r="D31" s="24" t="s">
        <v>29</v>
      </c>
      <c r="E31" s="22" t="s">
        <v>30</v>
      </c>
    </row>
    <row r="32" spans="1:8" x14ac:dyDescent="0.2">
      <c r="A32" s="14"/>
      <c r="B32" s="22" t="s">
        <v>119</v>
      </c>
      <c r="C32" s="23">
        <v>154.81</v>
      </c>
      <c r="D32" s="24" t="s">
        <v>31</v>
      </c>
      <c r="E32" s="22" t="s">
        <v>32</v>
      </c>
    </row>
    <row r="33" spans="1:5" x14ac:dyDescent="0.2">
      <c r="A33" s="14"/>
      <c r="B33" s="22" t="s">
        <v>119</v>
      </c>
      <c r="C33" s="23">
        <v>30</v>
      </c>
      <c r="D33" s="24" t="s">
        <v>33</v>
      </c>
      <c r="E33" s="22" t="s">
        <v>34</v>
      </c>
    </row>
    <row r="34" spans="1:5" x14ac:dyDescent="0.2">
      <c r="A34" s="14"/>
      <c r="B34" s="22" t="s">
        <v>119</v>
      </c>
      <c r="C34" s="23">
        <v>100</v>
      </c>
      <c r="D34" s="24" t="s">
        <v>35</v>
      </c>
      <c r="E34" s="22" t="s">
        <v>36</v>
      </c>
    </row>
    <row r="35" spans="1:5" x14ac:dyDescent="0.2">
      <c r="A35" s="13"/>
      <c r="B35" s="29"/>
      <c r="C35" s="27">
        <f>SUM(C31:C34)</f>
        <v>1223.06</v>
      </c>
      <c r="D35" s="28"/>
      <c r="E35" s="26"/>
    </row>
    <row r="36" spans="1:5" x14ac:dyDescent="0.2">
      <c r="A36" s="14"/>
      <c r="B36" s="22" t="s">
        <v>118</v>
      </c>
      <c r="C36" s="23">
        <v>172.01</v>
      </c>
      <c r="D36" s="24" t="s">
        <v>37</v>
      </c>
      <c r="E36" s="22" t="s">
        <v>38</v>
      </c>
    </row>
    <row r="37" spans="1:5" x14ac:dyDescent="0.2">
      <c r="A37" s="13"/>
      <c r="B37" s="26"/>
      <c r="C37" s="27">
        <v>172.01</v>
      </c>
      <c r="D37" s="28"/>
      <c r="E37" s="26"/>
    </row>
    <row r="38" spans="1:5" ht="25.5" x14ac:dyDescent="0.2">
      <c r="A38" s="14"/>
      <c r="B38" s="22" t="s">
        <v>119</v>
      </c>
      <c r="C38" s="23">
        <v>304.32</v>
      </c>
      <c r="D38" s="24" t="s">
        <v>100</v>
      </c>
      <c r="E38" s="25" t="s">
        <v>101</v>
      </c>
    </row>
    <row r="39" spans="1:5" x14ac:dyDescent="0.2">
      <c r="A39" s="13"/>
      <c r="B39" s="26"/>
      <c r="C39" s="27">
        <f>SUM(C38:C38)</f>
        <v>304.32</v>
      </c>
      <c r="D39" s="28"/>
      <c r="E39" s="26"/>
    </row>
    <row r="40" spans="1:5" x14ac:dyDescent="0.2">
      <c r="A40" s="14"/>
      <c r="B40" s="22" t="s">
        <v>118</v>
      </c>
      <c r="C40" s="23">
        <v>525</v>
      </c>
      <c r="D40" s="24" t="s">
        <v>124</v>
      </c>
      <c r="E40" s="22" t="s">
        <v>102</v>
      </c>
    </row>
    <row r="41" spans="1:5" ht="30" customHeight="1" x14ac:dyDescent="0.2">
      <c r="A41" s="14"/>
      <c r="B41" s="22" t="s">
        <v>118</v>
      </c>
      <c r="C41" s="23">
        <v>441.44</v>
      </c>
      <c r="D41" s="24" t="s">
        <v>123</v>
      </c>
      <c r="E41" s="25" t="s">
        <v>125</v>
      </c>
    </row>
    <row r="42" spans="1:5" x14ac:dyDescent="0.2">
      <c r="A42" s="13"/>
      <c r="B42" s="26"/>
      <c r="C42" s="27">
        <f>SUM(C40:C41)</f>
        <v>966.44</v>
      </c>
      <c r="D42" s="28"/>
      <c r="E42" s="26"/>
    </row>
    <row r="43" spans="1:5" x14ac:dyDescent="0.2">
      <c r="A43" s="15"/>
      <c r="B43" s="19"/>
      <c r="C43" s="20">
        <f>C42+C39+C37+C35+C30+C26+C12</f>
        <v>77353.77</v>
      </c>
      <c r="D43" s="21"/>
      <c r="E43" s="19"/>
    </row>
    <row r="44" spans="1:5" x14ac:dyDescent="0.2">
      <c r="A44" s="16"/>
      <c r="B44" s="10"/>
      <c r="C44" s="12"/>
      <c r="D44" s="11"/>
      <c r="E44" s="10"/>
    </row>
  </sheetData>
  <mergeCells count="1"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Kategorija I</vt:lpstr>
      <vt:lpstr>Kategorija II</vt:lpstr>
      <vt:lpstr>'Kategorija 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rachunovodja</dc:creator>
  <cp:lastModifiedBy>rachunovodja</cp:lastModifiedBy>
  <dcterms:created xsi:type="dcterms:W3CDTF">2025-05-15T12:24:01Z</dcterms:created>
  <dcterms:modified xsi:type="dcterms:W3CDTF">2025-05-16T10:38:29Z</dcterms:modified>
</cp:coreProperties>
</file>