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hunovodja\OneDrive - CARNET\Desktop\Karolina\2025\IZVJEŠTAJ O POTROŠNJI\"/>
    </mc:Choice>
  </mc:AlternateContent>
  <bookViews>
    <workbookView xWindow="0" yWindow="0" windowWidth="17205" windowHeight="12180"/>
  </bookViews>
  <sheets>
    <sheet name="Kategorija I" sheetId="1" r:id="rId1"/>
    <sheet name="Kategorija II" sheetId="2" r:id="rId2"/>
  </sheets>
  <definedNames>
    <definedName name="_xlnm.Print_Area" localSheetId="0">'Kategorija I'!$A$1:$G$44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D24" i="2"/>
  <c r="D12" i="2"/>
  <c r="D19" i="2"/>
  <c r="D16" i="2"/>
  <c r="D23" i="2"/>
  <c r="E38" i="1"/>
  <c r="E32" i="1"/>
  <c r="E30" i="1"/>
  <c r="E28" i="1"/>
  <c r="E26" i="1"/>
  <c r="E24" i="1"/>
  <c r="E22" i="1"/>
  <c r="E19" i="1"/>
  <c r="E17" i="1"/>
  <c r="E15" i="1"/>
  <c r="E13" i="1"/>
</calcChain>
</file>

<file path=xl/sharedStrings.xml><?xml version="1.0" encoding="utf-8"?>
<sst xmlns="http://schemas.openxmlformats.org/spreadsheetml/2006/main" count="132" uniqueCount="95">
  <si>
    <t>Naziv škole: Srednja škola Antun Matijašević Karamaneo Vis</t>
  </si>
  <si>
    <t>Adresa: Viškog boja 9</t>
  </si>
  <si>
    <t>OIB: 57436529895</t>
  </si>
  <si>
    <t>primatelj</t>
  </si>
  <si>
    <t>OIB</t>
  </si>
  <si>
    <t>mjesto</t>
  </si>
  <si>
    <t>opis</t>
  </si>
  <si>
    <t>plaćeni iznos</t>
  </si>
  <si>
    <t>konto</t>
  </si>
  <si>
    <t xml:space="preserve">Obrt bonaca                                                                     </t>
  </si>
  <si>
    <t xml:space="preserve">REPREZENTACIJA                                                                                                                                                                                          </t>
  </si>
  <si>
    <t xml:space="preserve">OTP banka d.d.                                                                  </t>
  </si>
  <si>
    <t>52508873833</t>
  </si>
  <si>
    <t xml:space="preserve">Split                                                       </t>
  </si>
  <si>
    <t xml:space="preserve">USLUGE BANAKA                                                                                                                                                                                           </t>
  </si>
  <si>
    <t xml:space="preserve">Paiz travel Nekretnine                                                          </t>
  </si>
  <si>
    <t>25908577456</t>
  </si>
  <si>
    <t xml:space="preserve">Vis                                                         </t>
  </si>
  <si>
    <t/>
  </si>
  <si>
    <t>Prijevoz djelatnika 05/2025</t>
  </si>
  <si>
    <t>Obveze za plaće neto 05/2025</t>
  </si>
  <si>
    <t>Obveze za plaće ZDR 05/2025</t>
  </si>
  <si>
    <t xml:space="preserve">DOPRINOS ZA PLAĆI- ZDR COP                                                                                                                                                                              </t>
  </si>
  <si>
    <t>Obveze za plaće BO HZZO 05/2025</t>
  </si>
  <si>
    <t>Ugovor o djelu 05/2025 Ž. Bulajić neto</t>
  </si>
  <si>
    <t xml:space="preserve">231112    </t>
  </si>
  <si>
    <t xml:space="preserve">313213    </t>
  </si>
  <si>
    <t xml:space="preserve">DOPRINOS ZA ZDRAVSTVENO OSIGURANJE-HONORAR                                                                                                                                                              </t>
  </si>
  <si>
    <t>Ugovor o djelu 05/2025 Ž. Bulajić ZDR</t>
  </si>
  <si>
    <t xml:space="preserve">GRAFIS d.o.o.                                                                   </t>
  </si>
  <si>
    <t>83993960985</t>
  </si>
  <si>
    <t xml:space="preserve">SPLIT                                                       </t>
  </si>
  <si>
    <t xml:space="preserve">OKLJUČNA d.o.o.                                                                 </t>
  </si>
  <si>
    <t>71993311692</t>
  </si>
  <si>
    <t xml:space="preserve">                                                            </t>
  </si>
  <si>
    <t xml:space="preserve">ABmobil rent d.o.o.                                                             </t>
  </si>
  <si>
    <t>05497691000</t>
  </si>
  <si>
    <t xml:space="preserve">Zagreb                                                      </t>
  </si>
  <si>
    <t xml:space="preserve">Cogita magnum                                                                   </t>
  </si>
  <si>
    <t>17283037908</t>
  </si>
  <si>
    <t xml:space="preserve">231113    </t>
  </si>
  <si>
    <t>ZDR plaća PUN 05/2025</t>
  </si>
  <si>
    <t xml:space="preserve">313212    </t>
  </si>
  <si>
    <t xml:space="preserve">DOPRINOS NA PLAĆI - ZDR PUN                                                                                                                                                                             </t>
  </si>
  <si>
    <t xml:space="preserve">Pero Vojkovic                                                              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</si>
  <si>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</si>
  <si>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SVEUČILIŠTE U SPLITU  FILOZOFSKI FAKULTET                                       </t>
  </si>
  <si>
    <t>98004523293</t>
  </si>
  <si>
    <t xml:space="preserve">SEMINARI, SAVJETOVANJA I SIMPOZIJI                                                                                                                                                                      </t>
  </si>
  <si>
    <t xml:space="preserve">HRVATSKE VODE                                                                   </t>
  </si>
  <si>
    <t xml:space="preserve">KOMUNALNA NAKNADA                                                                                                                                                                                       </t>
  </si>
  <si>
    <t xml:space="preserve">U.O. Dionis                                                                     </t>
  </si>
  <si>
    <t>IZVJEŠĆE O TROŠENJU SREDSTAVA ZA LIPANJ 2025.</t>
  </si>
  <si>
    <t>3293</t>
  </si>
  <si>
    <t xml:space="preserve">3293     </t>
  </si>
  <si>
    <t xml:space="preserve">3431    </t>
  </si>
  <si>
    <t xml:space="preserve">3234   </t>
  </si>
  <si>
    <t xml:space="preserve">3221     </t>
  </si>
  <si>
    <t xml:space="preserve">3211    </t>
  </si>
  <si>
    <t xml:space="preserve">3213     </t>
  </si>
  <si>
    <t xml:space="preserve">3234    </t>
  </si>
  <si>
    <t xml:space="preserve">3214    </t>
  </si>
  <si>
    <t>3216</t>
  </si>
  <si>
    <t>3214</t>
  </si>
  <si>
    <t>MZOM</t>
  </si>
  <si>
    <t>Bruto plaća PUN 05/2025</t>
  </si>
  <si>
    <t>Neoporeziva primanja PUN 05/2025</t>
  </si>
  <si>
    <t>SŠ AMK</t>
  </si>
  <si>
    <t>Naziv platitelja</t>
  </si>
  <si>
    <t>3212</t>
  </si>
  <si>
    <t xml:space="preserve">NAKNADA ZA PRIJEVOZ                                                                                                                                                                                 </t>
  </si>
  <si>
    <t xml:space="preserve">3111   </t>
  </si>
  <si>
    <t xml:space="preserve">3132    </t>
  </si>
  <si>
    <t xml:space="preserve">3122     </t>
  </si>
  <si>
    <t xml:space="preserve">BOLOVANJE NA TERET HZZO-a                                                                                                                                                                     </t>
  </si>
  <si>
    <t xml:space="preserve">BRUTO PLAĆE  PUN                                                                                                                                                                               </t>
  </si>
  <si>
    <t xml:space="preserve">BRUTO PLAĆE STALNO ZAPOSLENIMA                                                                                                                                                                 </t>
  </si>
  <si>
    <t xml:space="preserve">BRUTO PLAĆE  (HONORARI)                                                                                                                                                                        </t>
  </si>
  <si>
    <t xml:space="preserve">3212   </t>
  </si>
  <si>
    <t xml:space="preserve">NAKNADA ZA PRIJEVOZ regres                                                                                                                                                                                </t>
  </si>
  <si>
    <t>Ukupno Bonaca</t>
  </si>
  <si>
    <t>Ukupno OTP</t>
  </si>
  <si>
    <t>Ukupno Paiz travel</t>
  </si>
  <si>
    <t>Ukupno Grafis</t>
  </si>
  <si>
    <t>Ukuno Oključna</t>
  </si>
  <si>
    <t>Ukupno AB mobile</t>
  </si>
  <si>
    <t>Ukupno Cogita magnum</t>
  </si>
  <si>
    <t>Ukupno Pero Vojković</t>
  </si>
  <si>
    <t>Ukupno sveučilište u Splitu</t>
  </si>
  <si>
    <t>Ukupno Hrvatske vode</t>
  </si>
  <si>
    <t>Ukupno Dionis</t>
  </si>
  <si>
    <t>LITERATURA</t>
  </si>
  <si>
    <t xml:space="preserve">PRIJEVOZ NA SLUŽBENOM PUTU U ZEMLJI                                                                                                                                                          </t>
  </si>
  <si>
    <t xml:space="preserve">NAKNADE TROŠKOVA ZAPOSLENIMA                                                                                                                                                                     </t>
  </si>
  <si>
    <t xml:space="preserve">USLUGE ČIŠĆENJA, PRANJA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</si>
</sst>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49" fontId="1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2" fontId="3" fillId="2" borderId="0" xfId="0" applyNumberFormat="1" applyFont="1" applyFill="1" applyAlignment="1">
      <alignment horizontal="right"/>
    </xf>
    <xf numFmtId="0" fontId="1" fillId="0" borderId="2" xfId="0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3" borderId="0" xfId="0" applyFont="1" applyFill="1"/>
    <xf numFmtId="0" fontId="3" fillId="3" borderId="3" xfId="0" applyFont="1" applyFill="1" applyBorder="1"/>
    <xf numFmtId="49" fontId="3" fillId="3" borderId="3" xfId="0" applyNumberFormat="1" applyFont="1" applyFill="1" applyBorder="1" applyAlignment="1">
      <alignment horizontal="left"/>
    </xf>
    <xf numFmtId="2" fontId="3" fillId="3" borderId="3" xfId="0" applyNumberFormat="1" applyFont="1" applyFill="1" applyBorder="1" applyAlignment="1">
      <alignment horizontal="right"/>
    </xf>
    <xf numFmtId="49" fontId="3" fillId="3" borderId="3" xfId="0" applyNumberFormat="1" applyFont="1" applyFill="1" applyBorder="1"/>
    <xf numFmtId="0" fontId="1" fillId="0" borderId="3" xfId="0" applyFont="1" applyBorder="1"/>
    <xf numFmtId="49" fontId="1" fillId="0" borderId="3" xfId="0" applyNumberFormat="1" applyFont="1" applyBorder="1" applyAlignment="1">
      <alignment horizontal="left"/>
    </xf>
    <xf numFmtId="2" fontId="1" fillId="0" borderId="3" xfId="0" applyNumberFormat="1" applyFont="1" applyBorder="1" applyAlignment="1">
      <alignment horizontal="right"/>
    </xf>
    <xf numFmtId="49" fontId="1" fillId="0" borderId="3" xfId="0" applyNumberFormat="1" applyFont="1" applyBorder="1"/>
    <xf numFmtId="0" fontId="3" fillId="3" borderId="4" xfId="0" applyFont="1" applyFill="1" applyBorder="1"/>
    <xf numFmtId="0" fontId="6" fillId="0" borderId="4" xfId="0" applyFont="1" applyBorder="1" applyAlignment="1">
      <alignment horizontal="center"/>
    </xf>
    <xf numFmtId="2" fontId="3" fillId="0" borderId="3" xfId="0" applyNumberFormat="1" applyFont="1" applyBorder="1" applyAlignment="1">
      <alignment horizontal="right"/>
    </xf>
    <xf numFmtId="0" fontId="3" fillId="0" borderId="3" xfId="0" applyFont="1" applyBorder="1"/>
    <xf numFmtId="49" fontId="3" fillId="0" borderId="3" xfId="0" applyNumberFormat="1" applyFont="1" applyBorder="1" applyAlignment="1">
      <alignment horizontal="left"/>
    </xf>
    <xf numFmtId="49" fontId="3" fillId="0" borderId="3" xfId="0" applyNumberFormat="1" applyFont="1" applyBorder="1"/>
    <xf numFmtId="49" fontId="1" fillId="0" borderId="3" xfId="0" applyNumberFormat="1" applyFont="1" applyBorder="1" applyAlignment="1">
      <alignment horizontal="left" wrapText="1"/>
    </xf>
    <xf numFmtId="0" fontId="1" fillId="3" borderId="3" xfId="0" applyFont="1" applyFill="1" applyBorder="1"/>
    <xf numFmtId="0" fontId="1" fillId="3" borderId="4" xfId="0" applyFont="1" applyFill="1" applyBorder="1"/>
    <xf numFmtId="49" fontId="1" fillId="3" borderId="3" xfId="0" applyNumberFormat="1" applyFont="1" applyFill="1" applyBorder="1" applyAlignment="1">
      <alignment horizontal="left"/>
    </xf>
    <xf numFmtId="2" fontId="1" fillId="3" borderId="3" xfId="0" applyNumberFormat="1" applyFont="1" applyFill="1" applyBorder="1" applyAlignment="1">
      <alignment horizontal="right"/>
    </xf>
    <xf numFmtId="49" fontId="1" fillId="3" borderId="3" xfId="0" applyNumberFormat="1" applyFont="1" applyFill="1" applyBorder="1"/>
    <xf numFmtId="0" fontId="1" fillId="0" borderId="3" xfId="0" applyFont="1" applyBorder="1" applyAlignment="1">
      <alignment wrapText="1"/>
    </xf>
    <xf numFmtId="0" fontId="3" fillId="2" borderId="3" xfId="0" applyFont="1" applyFill="1" applyBorder="1"/>
    <xf numFmtId="49" fontId="3" fillId="2" borderId="3" xfId="0" applyNumberFormat="1" applyFont="1" applyFill="1" applyBorder="1"/>
    <xf numFmtId="2" fontId="3" fillId="2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0"/>
  <sheetViews>
    <sheetView tabSelected="1" workbookViewId="0">
      <selection activeCell="G19" sqref="G19"/>
    </sheetView>
  </sheetViews>
  <sheetFormatPr defaultRowHeight="12.75" x14ac:dyDescent="0.2"/>
  <cols>
    <col min="1" max="1" width="3.7109375" style="1" customWidth="1"/>
    <col min="2" max="2" width="24.7109375" style="1" customWidth="1"/>
    <col min="3" max="3" width="12.7109375" style="7" customWidth="1"/>
    <col min="4" max="4" width="12.7109375" style="1" customWidth="1"/>
    <col min="5" max="5" width="12.7109375" style="11" customWidth="1"/>
    <col min="6" max="6" width="10.7109375" style="7" customWidth="1"/>
    <col min="7" max="7" width="26.7109375" style="1" customWidth="1"/>
    <col min="8" max="16384" width="9.140625" style="1"/>
  </cols>
  <sheetData>
    <row r="2" spans="1:7" ht="15.75" x14ac:dyDescent="0.25">
      <c r="A2" s="2" t="s">
        <v>0</v>
      </c>
    </row>
    <row r="3" spans="1:7" ht="15.75" x14ac:dyDescent="0.25">
      <c r="A3" s="2" t="s">
        <v>1</v>
      </c>
    </row>
    <row r="4" spans="1:7" ht="15.75" x14ac:dyDescent="0.25">
      <c r="A4" s="2" t="s">
        <v>2</v>
      </c>
    </row>
    <row r="6" spans="1:7" ht="18.75" x14ac:dyDescent="0.3">
      <c r="A6" s="24" t="s">
        <v>52</v>
      </c>
      <c r="B6" s="24"/>
      <c r="C6" s="24"/>
      <c r="D6" s="24"/>
      <c r="E6" s="24"/>
      <c r="F6" s="24"/>
      <c r="G6" s="24"/>
    </row>
    <row r="10" spans="1:7" x14ac:dyDescent="0.2">
      <c r="A10" s="5"/>
      <c r="B10" s="47" t="s">
        <v>3</v>
      </c>
      <c r="C10" s="48" t="s">
        <v>4</v>
      </c>
      <c r="D10" s="47" t="s">
        <v>5</v>
      </c>
      <c r="E10" s="49" t="s">
        <v>7</v>
      </c>
      <c r="F10" s="48" t="s">
        <v>8</v>
      </c>
      <c r="G10" s="47"/>
    </row>
    <row r="11" spans="1:7" x14ac:dyDescent="0.2">
      <c r="A11" s="21"/>
      <c r="B11" s="30" t="s">
        <v>9</v>
      </c>
      <c r="C11" s="33"/>
      <c r="D11" s="30"/>
      <c r="E11" s="32">
        <v>321.3</v>
      </c>
      <c r="F11" s="33" t="s">
        <v>53</v>
      </c>
      <c r="G11" s="30" t="s">
        <v>10</v>
      </c>
    </row>
    <row r="12" spans="1:7" x14ac:dyDescent="0.2">
      <c r="A12" s="21"/>
      <c r="B12" s="30" t="s">
        <v>9</v>
      </c>
      <c r="C12" s="33"/>
      <c r="D12" s="30"/>
      <c r="E12" s="32">
        <v>16.5</v>
      </c>
      <c r="F12" s="33" t="s">
        <v>54</v>
      </c>
      <c r="G12" s="30" t="s">
        <v>10</v>
      </c>
    </row>
    <row r="13" spans="1:7" s="3" customFormat="1" x14ac:dyDescent="0.2">
      <c r="A13" s="20"/>
      <c r="B13" s="37" t="s">
        <v>80</v>
      </c>
      <c r="C13" s="39"/>
      <c r="D13" s="37"/>
      <c r="E13" s="36">
        <f>SUM(E11:E12)</f>
        <v>337.8</v>
      </c>
      <c r="F13" s="39"/>
      <c r="G13" s="37"/>
    </row>
    <row r="14" spans="1:7" x14ac:dyDescent="0.2">
      <c r="A14" s="21"/>
      <c r="B14" s="30" t="s">
        <v>11</v>
      </c>
      <c r="C14" s="33" t="s">
        <v>12</v>
      </c>
      <c r="D14" s="30" t="s">
        <v>13</v>
      </c>
      <c r="E14" s="32">
        <v>67.91</v>
      </c>
      <c r="F14" s="33" t="s">
        <v>55</v>
      </c>
      <c r="G14" s="30" t="s">
        <v>14</v>
      </c>
    </row>
    <row r="15" spans="1:7" s="3" customFormat="1" x14ac:dyDescent="0.2">
      <c r="A15" s="20"/>
      <c r="B15" s="37" t="s">
        <v>81</v>
      </c>
      <c r="C15" s="39"/>
      <c r="D15" s="37"/>
      <c r="E15" s="36">
        <f>SUM(E14)</f>
        <v>67.91</v>
      </c>
      <c r="F15" s="39"/>
      <c r="G15" s="37"/>
    </row>
    <row r="16" spans="1:7" x14ac:dyDescent="0.2">
      <c r="A16" s="21"/>
      <c r="B16" s="30" t="s">
        <v>15</v>
      </c>
      <c r="C16" s="33" t="s">
        <v>16</v>
      </c>
      <c r="D16" s="30" t="s">
        <v>17</v>
      </c>
      <c r="E16" s="32">
        <v>84.6</v>
      </c>
      <c r="F16" s="33" t="s">
        <v>56</v>
      </c>
      <c r="G16" s="30" t="s">
        <v>94</v>
      </c>
    </row>
    <row r="17" spans="1:7" s="3" customFormat="1" x14ac:dyDescent="0.2">
      <c r="A17" s="20"/>
      <c r="B17" s="37" t="s">
        <v>82</v>
      </c>
      <c r="C17" s="39" t="s">
        <v>18</v>
      </c>
      <c r="D17" s="37"/>
      <c r="E17" s="36">
        <f>SUM(E16)</f>
        <v>84.6</v>
      </c>
      <c r="F17" s="39"/>
      <c r="G17" s="37"/>
    </row>
    <row r="18" spans="1:7" x14ac:dyDescent="0.2">
      <c r="A18" s="21"/>
      <c r="B18" s="30" t="s">
        <v>29</v>
      </c>
      <c r="C18" s="33" t="s">
        <v>30</v>
      </c>
      <c r="D18" s="30" t="s">
        <v>31</v>
      </c>
      <c r="E18" s="32">
        <v>327</v>
      </c>
      <c r="F18" s="33" t="s">
        <v>57</v>
      </c>
      <c r="G18" s="30" t="s">
        <v>91</v>
      </c>
    </row>
    <row r="19" spans="1:7" s="3" customFormat="1" x14ac:dyDescent="0.2">
      <c r="A19" s="20"/>
      <c r="B19" s="37" t="s">
        <v>83</v>
      </c>
      <c r="C19" s="39"/>
      <c r="D19" s="37"/>
      <c r="E19" s="36">
        <f>SUM(E18)</f>
        <v>327</v>
      </c>
      <c r="F19" s="39"/>
      <c r="G19" s="37"/>
    </row>
    <row r="20" spans="1:7" x14ac:dyDescent="0.2">
      <c r="A20" s="21"/>
      <c r="B20" s="30" t="s">
        <v>32</v>
      </c>
      <c r="C20" s="33" t="s">
        <v>33</v>
      </c>
      <c r="D20" s="30" t="s">
        <v>34</v>
      </c>
      <c r="E20" s="32">
        <v>1250</v>
      </c>
      <c r="F20" s="33" t="s">
        <v>54</v>
      </c>
      <c r="G20" s="30" t="s">
        <v>10</v>
      </c>
    </row>
    <row r="21" spans="1:7" x14ac:dyDescent="0.2">
      <c r="A21" s="21"/>
      <c r="B21" s="30" t="s">
        <v>32</v>
      </c>
      <c r="C21" s="33" t="s">
        <v>33</v>
      </c>
      <c r="D21" s="30" t="s">
        <v>34</v>
      </c>
      <c r="E21" s="32">
        <v>1744.91</v>
      </c>
      <c r="F21" s="33" t="s">
        <v>54</v>
      </c>
      <c r="G21" s="30" t="s">
        <v>10</v>
      </c>
    </row>
    <row r="22" spans="1:7" s="3" customFormat="1" x14ac:dyDescent="0.2">
      <c r="A22" s="20"/>
      <c r="B22" s="37" t="s">
        <v>84</v>
      </c>
      <c r="C22" s="39"/>
      <c r="D22" s="37"/>
      <c r="E22" s="36">
        <f>SUM(E20:E21)</f>
        <v>2994.91</v>
      </c>
      <c r="F22" s="39"/>
      <c r="G22" s="37"/>
    </row>
    <row r="23" spans="1:7" ht="25.5" x14ac:dyDescent="0.2">
      <c r="A23" s="21"/>
      <c r="B23" s="30" t="s">
        <v>35</v>
      </c>
      <c r="C23" s="33" t="s">
        <v>36</v>
      </c>
      <c r="D23" s="30" t="s">
        <v>37</v>
      </c>
      <c r="E23" s="32">
        <v>183.8</v>
      </c>
      <c r="F23" s="33" t="s">
        <v>58</v>
      </c>
      <c r="G23" s="46" t="s">
        <v>92</v>
      </c>
    </row>
    <row r="24" spans="1:7" s="3" customFormat="1" x14ac:dyDescent="0.2">
      <c r="A24" s="20"/>
      <c r="B24" s="37" t="s">
        <v>85</v>
      </c>
      <c r="C24" s="39"/>
      <c r="D24" s="37"/>
      <c r="E24" s="36">
        <f>SUM(E23)</f>
        <v>183.8</v>
      </c>
      <c r="F24" s="39"/>
      <c r="G24" s="37"/>
    </row>
    <row r="25" spans="1:7" x14ac:dyDescent="0.2">
      <c r="A25" s="21"/>
      <c r="B25" s="30" t="s">
        <v>38</v>
      </c>
      <c r="C25" s="33" t="s">
        <v>39</v>
      </c>
      <c r="D25" s="30" t="s">
        <v>17</v>
      </c>
      <c r="E25" s="32">
        <v>58.2</v>
      </c>
      <c r="F25" s="33" t="s">
        <v>54</v>
      </c>
      <c r="G25" s="30" t="s">
        <v>10</v>
      </c>
    </row>
    <row r="26" spans="1:7" x14ac:dyDescent="0.2">
      <c r="A26" s="21"/>
      <c r="B26" s="30" t="s">
        <v>86</v>
      </c>
      <c r="C26" s="33"/>
      <c r="D26" s="30"/>
      <c r="E26" s="32">
        <f>SUM(E25)</f>
        <v>58.2</v>
      </c>
      <c r="F26" s="33"/>
      <c r="G26" s="30"/>
    </row>
    <row r="27" spans="1:7" x14ac:dyDescent="0.2">
      <c r="A27" s="21"/>
      <c r="B27" s="30" t="s">
        <v>44</v>
      </c>
      <c r="C27" s="33"/>
      <c r="D27" s="30"/>
      <c r="E27" s="32">
        <v>357</v>
      </c>
      <c r="F27" s="33" t="s">
        <v>57</v>
      </c>
      <c r="G27" s="30" t="s">
        <v>45</v>
      </c>
    </row>
    <row r="28" spans="1:7" s="3" customFormat="1" x14ac:dyDescent="0.2">
      <c r="A28" s="20"/>
      <c r="B28" s="37" t="s">
        <v>87</v>
      </c>
      <c r="C28" s="39"/>
      <c r="D28" s="37"/>
      <c r="E28" s="36">
        <f>SUM(E27)</f>
        <v>357</v>
      </c>
      <c r="F28" s="39"/>
      <c r="G28" s="37"/>
    </row>
    <row r="29" spans="1:7" x14ac:dyDescent="0.2">
      <c r="A29" s="21"/>
      <c r="B29" s="30" t="s">
        <v>46</v>
      </c>
      <c r="C29" s="33" t="s">
        <v>47</v>
      </c>
      <c r="D29" s="30" t="s">
        <v>31</v>
      </c>
      <c r="E29" s="32">
        <v>70</v>
      </c>
      <c r="F29" s="33" t="s">
        <v>59</v>
      </c>
      <c r="G29" s="30" t="s">
        <v>48</v>
      </c>
    </row>
    <row r="30" spans="1:7" s="3" customFormat="1" x14ac:dyDescent="0.2">
      <c r="A30" s="20"/>
      <c r="B30" s="37" t="s">
        <v>88</v>
      </c>
      <c r="C30" s="39"/>
      <c r="D30" s="37"/>
      <c r="E30" s="36">
        <f>SUM(E29)</f>
        <v>70</v>
      </c>
      <c r="F30" s="39"/>
      <c r="G30" s="37"/>
    </row>
    <row r="31" spans="1:7" x14ac:dyDescent="0.2">
      <c r="A31" s="21"/>
      <c r="B31" s="30" t="s">
        <v>49</v>
      </c>
      <c r="C31" s="33"/>
      <c r="D31" s="30"/>
      <c r="E31" s="32">
        <v>90</v>
      </c>
      <c r="F31" s="33" t="s">
        <v>60</v>
      </c>
      <c r="G31" s="30" t="s">
        <v>50</v>
      </c>
    </row>
    <row r="32" spans="1:7" s="3" customFormat="1" x14ac:dyDescent="0.2">
      <c r="A32" s="20"/>
      <c r="B32" s="37" t="s">
        <v>89</v>
      </c>
      <c r="C32" s="39"/>
      <c r="D32" s="37"/>
      <c r="E32" s="36">
        <f>SUM(E31)</f>
        <v>90</v>
      </c>
      <c r="F32" s="39"/>
      <c r="G32" s="37"/>
    </row>
    <row r="33" spans="1:7" x14ac:dyDescent="0.2">
      <c r="A33" s="21"/>
      <c r="B33" s="30" t="s">
        <v>51</v>
      </c>
      <c r="C33" s="33"/>
      <c r="D33" s="30"/>
      <c r="E33" s="32">
        <v>76.86</v>
      </c>
      <c r="F33" s="33" t="s">
        <v>61</v>
      </c>
      <c r="G33" s="30" t="s">
        <v>93</v>
      </c>
    </row>
    <row r="34" spans="1:7" x14ac:dyDescent="0.2">
      <c r="A34" s="21"/>
      <c r="B34" s="30" t="s">
        <v>51</v>
      </c>
      <c r="C34" s="33"/>
      <c r="D34" s="30"/>
      <c r="E34" s="32">
        <v>77.650000000000006</v>
      </c>
      <c r="F34" s="33" t="s">
        <v>63</v>
      </c>
      <c r="G34" s="30" t="s">
        <v>93</v>
      </c>
    </row>
    <row r="35" spans="1:7" x14ac:dyDescent="0.2">
      <c r="A35" s="21"/>
      <c r="B35" s="30" t="s">
        <v>51</v>
      </c>
      <c r="C35" s="33"/>
      <c r="D35" s="30"/>
      <c r="E35" s="32">
        <v>155.30000000000001</v>
      </c>
      <c r="F35" s="33" t="s">
        <v>62</v>
      </c>
      <c r="G35" s="30" t="s">
        <v>93</v>
      </c>
    </row>
    <row r="36" spans="1:7" x14ac:dyDescent="0.2">
      <c r="A36" s="21"/>
      <c r="B36" s="30" t="s">
        <v>51</v>
      </c>
      <c r="C36" s="33"/>
      <c r="D36" s="30"/>
      <c r="E36" s="32">
        <v>77.650000000000006</v>
      </c>
      <c r="F36" s="33" t="s">
        <v>63</v>
      </c>
      <c r="G36" s="30" t="s">
        <v>93</v>
      </c>
    </row>
    <row r="37" spans="1:7" x14ac:dyDescent="0.2">
      <c r="A37" s="21"/>
      <c r="B37" s="30" t="s">
        <v>51</v>
      </c>
      <c r="C37" s="33"/>
      <c r="D37" s="30"/>
      <c r="E37" s="32">
        <v>77.650000000000006</v>
      </c>
      <c r="F37" s="33" t="s">
        <v>63</v>
      </c>
      <c r="G37" s="30" t="s">
        <v>93</v>
      </c>
    </row>
    <row r="38" spans="1:7" s="3" customFormat="1" x14ac:dyDescent="0.2">
      <c r="A38" s="20"/>
      <c r="B38" s="37" t="s">
        <v>90</v>
      </c>
      <c r="C38" s="39"/>
      <c r="D38" s="37"/>
      <c r="E38" s="36">
        <f>SUM(E33:E37)</f>
        <v>465.11</v>
      </c>
      <c r="F38" s="39"/>
      <c r="G38" s="37"/>
    </row>
    <row r="39" spans="1:7" x14ac:dyDescent="0.2">
      <c r="A39" s="22"/>
      <c r="B39" s="47"/>
      <c r="C39" s="48"/>
      <c r="D39" s="47"/>
      <c r="E39" s="49">
        <f>E38+E32+E28+E30+E26+E24+E22+E19+E17+E15+E13</f>
        <v>5036.33</v>
      </c>
      <c r="F39" s="48"/>
      <c r="G39" s="47"/>
    </row>
    <row r="40" spans="1:7" x14ac:dyDescent="0.2">
      <c r="A40" s="23"/>
      <c r="B40" s="16"/>
      <c r="C40" s="17"/>
      <c r="D40" s="16"/>
      <c r="E40" s="19"/>
      <c r="F40" s="17"/>
      <c r="G40" s="16"/>
    </row>
  </sheetData>
  <mergeCells count="1">
    <mergeCell ref="A6:G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workbookViewId="0">
      <selection activeCell="D27" sqref="D27"/>
    </sheetView>
  </sheetViews>
  <sheetFormatPr defaultRowHeight="12.75" x14ac:dyDescent="0.2"/>
  <cols>
    <col min="1" max="1" width="3.7109375" style="1" customWidth="1"/>
    <col min="2" max="2" width="24.7109375" style="1" customWidth="1"/>
    <col min="3" max="3" width="24.7109375" style="9" customWidth="1"/>
    <col min="4" max="4" width="12.7109375" style="11" customWidth="1"/>
    <col min="5" max="5" width="10.7109375" style="7" customWidth="1"/>
    <col min="6" max="6" width="24.7109375" style="1" customWidth="1"/>
    <col min="7" max="16384" width="9.140625" style="1"/>
  </cols>
  <sheetData>
    <row r="2" spans="1:6" ht="15.75" x14ac:dyDescent="0.25">
      <c r="A2" s="2" t="s">
        <v>0</v>
      </c>
    </row>
    <row r="3" spans="1:6" ht="15.75" x14ac:dyDescent="0.25">
      <c r="A3" s="2" t="s">
        <v>1</v>
      </c>
    </row>
    <row r="4" spans="1:6" ht="15.75" x14ac:dyDescent="0.25">
      <c r="A4" s="2" t="s">
        <v>2</v>
      </c>
    </row>
    <row r="6" spans="1:6" ht="18.75" x14ac:dyDescent="0.3">
      <c r="A6" s="24" t="s">
        <v>52</v>
      </c>
      <c r="B6" s="24"/>
      <c r="C6" s="24"/>
      <c r="D6" s="24"/>
      <c r="E6" s="24"/>
      <c r="F6" s="24"/>
    </row>
    <row r="10" spans="1:6" x14ac:dyDescent="0.2">
      <c r="A10" s="5"/>
      <c r="B10" s="6" t="s">
        <v>68</v>
      </c>
      <c r="C10" s="10" t="s">
        <v>6</v>
      </c>
      <c r="D10" s="12" t="s">
        <v>7</v>
      </c>
      <c r="E10" s="8" t="s">
        <v>8</v>
      </c>
      <c r="F10" s="6"/>
    </row>
    <row r="11" spans="1:6" s="25" customFormat="1" x14ac:dyDescent="0.2">
      <c r="A11" s="42"/>
      <c r="B11" s="41" t="s">
        <v>67</v>
      </c>
      <c r="C11" s="43" t="s">
        <v>19</v>
      </c>
      <c r="D11" s="44">
        <v>903.18</v>
      </c>
      <c r="E11" s="45" t="s">
        <v>69</v>
      </c>
      <c r="F11" s="41" t="s">
        <v>70</v>
      </c>
    </row>
    <row r="12" spans="1:6" s="25" customFormat="1" x14ac:dyDescent="0.2">
      <c r="A12" s="34"/>
      <c r="B12" s="26"/>
      <c r="C12" s="27"/>
      <c r="D12" s="28">
        <f>SUM(D11)</f>
        <v>903.18</v>
      </c>
      <c r="E12" s="29"/>
      <c r="F12" s="26"/>
    </row>
    <row r="13" spans="1:6" x14ac:dyDescent="0.2">
      <c r="A13" s="35"/>
      <c r="B13" s="30" t="s">
        <v>64</v>
      </c>
      <c r="C13" s="31" t="s">
        <v>20</v>
      </c>
      <c r="D13" s="32">
        <v>68698.66</v>
      </c>
      <c r="E13" s="33" t="s">
        <v>71</v>
      </c>
      <c r="F13" s="30" t="s">
        <v>76</v>
      </c>
    </row>
    <row r="14" spans="1:6" x14ac:dyDescent="0.2">
      <c r="A14" s="21"/>
      <c r="B14" s="30" t="s">
        <v>64</v>
      </c>
      <c r="C14" s="31" t="s">
        <v>21</v>
      </c>
      <c r="D14" s="32">
        <v>11335.25</v>
      </c>
      <c r="E14" s="33" t="s">
        <v>72</v>
      </c>
      <c r="F14" s="30" t="s">
        <v>22</v>
      </c>
    </row>
    <row r="15" spans="1:6" x14ac:dyDescent="0.2">
      <c r="A15" s="21"/>
      <c r="B15" s="30" t="s">
        <v>64</v>
      </c>
      <c r="C15" s="31" t="s">
        <v>23</v>
      </c>
      <c r="D15" s="32">
        <v>308.2</v>
      </c>
      <c r="E15" s="33" t="s">
        <v>73</v>
      </c>
      <c r="F15" s="30" t="s">
        <v>74</v>
      </c>
    </row>
    <row r="16" spans="1:6" s="3" customFormat="1" x14ac:dyDescent="0.2">
      <c r="A16" s="20"/>
      <c r="B16" s="37"/>
      <c r="C16" s="38"/>
      <c r="D16" s="36">
        <f>SUM(D13:D15)</f>
        <v>80342.11</v>
      </c>
      <c r="E16" s="39"/>
      <c r="F16" s="37"/>
    </row>
    <row r="17" spans="1:6" x14ac:dyDescent="0.2">
      <c r="A17" s="21"/>
      <c r="B17" s="30" t="s">
        <v>64</v>
      </c>
      <c r="C17" s="31" t="s">
        <v>24</v>
      </c>
      <c r="D17" s="32">
        <v>830.9</v>
      </c>
      <c r="E17" s="33" t="s">
        <v>25</v>
      </c>
      <c r="F17" s="30" t="s">
        <v>77</v>
      </c>
    </row>
    <row r="18" spans="1:6" ht="25.5" x14ac:dyDescent="0.2">
      <c r="A18" s="21"/>
      <c r="B18" s="30" t="s">
        <v>64</v>
      </c>
      <c r="C18" s="31" t="s">
        <v>28</v>
      </c>
      <c r="D18" s="32">
        <v>62.32</v>
      </c>
      <c r="E18" s="33" t="s">
        <v>26</v>
      </c>
      <c r="F18" s="46" t="s">
        <v>27</v>
      </c>
    </row>
    <row r="19" spans="1:6" x14ac:dyDescent="0.2">
      <c r="A19" s="20"/>
      <c r="B19" s="37"/>
      <c r="C19" s="38"/>
      <c r="D19" s="36">
        <f>SUM(D17:D18)</f>
        <v>893.22</v>
      </c>
      <c r="E19" s="39"/>
      <c r="F19" s="37"/>
    </row>
    <row r="20" spans="1:6" x14ac:dyDescent="0.2">
      <c r="A20" s="21"/>
      <c r="B20" s="30" t="s">
        <v>67</v>
      </c>
      <c r="C20" s="31" t="s">
        <v>65</v>
      </c>
      <c r="D20" s="32">
        <v>976</v>
      </c>
      <c r="E20" s="33" t="s">
        <v>40</v>
      </c>
      <c r="F20" s="30" t="s">
        <v>75</v>
      </c>
    </row>
    <row r="21" spans="1:6" x14ac:dyDescent="0.2">
      <c r="A21" s="21"/>
      <c r="B21" s="30" t="s">
        <v>67</v>
      </c>
      <c r="C21" s="31" t="s">
        <v>41</v>
      </c>
      <c r="D21" s="32">
        <v>161.12</v>
      </c>
      <c r="E21" s="33" t="s">
        <v>42</v>
      </c>
      <c r="F21" s="30" t="s">
        <v>43</v>
      </c>
    </row>
    <row r="22" spans="1:6" ht="25.5" x14ac:dyDescent="0.2">
      <c r="A22" s="21"/>
      <c r="B22" s="30" t="s">
        <v>67</v>
      </c>
      <c r="C22" s="40" t="s">
        <v>66</v>
      </c>
      <c r="D22" s="32">
        <v>348</v>
      </c>
      <c r="E22" s="33" t="s">
        <v>78</v>
      </c>
      <c r="F22" s="30" t="s">
        <v>79</v>
      </c>
    </row>
    <row r="23" spans="1:6" x14ac:dyDescent="0.2">
      <c r="A23" s="20"/>
      <c r="B23" s="37"/>
      <c r="C23" s="38"/>
      <c r="D23" s="36">
        <f>SUM(D20:D22)</f>
        <v>1485.12</v>
      </c>
      <c r="E23" s="39"/>
      <c r="F23" s="37"/>
    </row>
    <row r="24" spans="1:6" x14ac:dyDescent="0.2">
      <c r="A24" s="22"/>
      <c r="B24" s="4"/>
      <c r="C24" s="14"/>
      <c r="D24" s="15">
        <f>D23+D19+D16+D12</f>
        <v>83623.62999999999</v>
      </c>
      <c r="E24" s="13"/>
      <c r="F24" s="4"/>
    </row>
    <row r="25" spans="1:6" x14ac:dyDescent="0.2">
      <c r="A25" s="23"/>
      <c r="B25" s="16"/>
      <c r="C25" s="18"/>
      <c r="D25" s="19"/>
      <c r="E25" s="17"/>
      <c r="F25" s="16"/>
    </row>
  </sheetData>
  <mergeCells count="1"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Kategorija I</vt:lpstr>
      <vt:lpstr>Kategorija II</vt:lpstr>
      <vt:lpstr>'Kategorija 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rachunovodja</dc:creator>
  <cp:lastModifiedBy>rachunovodja</cp:lastModifiedBy>
  <dcterms:created xsi:type="dcterms:W3CDTF">2025-07-16T06:30:54Z</dcterms:created>
  <dcterms:modified xsi:type="dcterms:W3CDTF">2025-07-16T07:54:02Z</dcterms:modified>
</cp:coreProperties>
</file>