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hunovodja\OneDrive - CARNET\Desktop\Karolina\2025\IZVJEŠTAJ O POTROŠNJI\"/>
    </mc:Choice>
  </mc:AlternateContent>
  <bookViews>
    <workbookView xWindow="0" yWindow="0" windowWidth="13245" windowHeight="12180"/>
  </bookViews>
  <sheets>
    <sheet name="Kategorija I" sheetId="2" r:id="rId1"/>
    <sheet name="KAtegorija II" sheetId="1" r:id="rId2"/>
  </sheets>
  <definedNames>
    <definedName name="_xlnm.Print_Area" localSheetId="1">'KAtegorija II'!$A$1:$F$28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23" i="1" s="1"/>
  <c r="D12" i="1"/>
  <c r="D16" i="1"/>
  <c r="D22" i="1"/>
  <c r="E73" i="2"/>
  <c r="E71" i="2"/>
  <c r="E64" i="2"/>
  <c r="E61" i="2"/>
  <c r="E59" i="2"/>
  <c r="E56" i="2"/>
  <c r="E53" i="2"/>
  <c r="E51" i="2"/>
  <c r="E48" i="2"/>
  <c r="E46" i="2"/>
  <c r="E44" i="2"/>
  <c r="E42" i="2"/>
  <c r="E32" i="2"/>
  <c r="E30" i="2"/>
  <c r="E26" i="2"/>
  <c r="E22" i="2"/>
  <c r="E20" i="2"/>
  <c r="E18" i="2"/>
  <c r="E16" i="2"/>
  <c r="E14" i="2"/>
  <c r="E12" i="2"/>
  <c r="E74" i="2" l="1"/>
</calcChain>
</file>

<file path=xl/sharedStrings.xml><?xml version="1.0" encoding="utf-8"?>
<sst xmlns="http://schemas.openxmlformats.org/spreadsheetml/2006/main" count="280" uniqueCount="149">
  <si>
    <t>Naziv škole: Srednja škola Antun Matijašević Karamaneo Vis</t>
  </si>
  <si>
    <t>Adresa: Viškog boja 9</t>
  </si>
  <si>
    <t>OIB: 57436529895</t>
  </si>
  <si>
    <t>primatelj</t>
  </si>
  <si>
    <t>OIB</t>
  </si>
  <si>
    <t>mjesto</t>
  </si>
  <si>
    <t>opis</t>
  </si>
  <si>
    <t>plaćeni iznos</t>
  </si>
  <si>
    <t>konto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</si>
  <si>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</si>
  <si>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</si>
  <si>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</si>
  <si>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</si>
  <si>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</si>
  <si>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Kantun Konoba                                                                   </t>
  </si>
  <si>
    <t>33549654207</t>
  </si>
  <si>
    <t xml:space="preserve">Vis                                                         </t>
  </si>
  <si>
    <t xml:space="preserve">32931     </t>
  </si>
  <si>
    <t xml:space="preserve">REPREZENTACIJA                                                                                                                                                                                          </t>
  </si>
  <si>
    <t/>
  </si>
  <si>
    <t>Prijevoz djelatnika 06/2025</t>
  </si>
  <si>
    <t xml:space="preserve">NAKNADE ZA PRIJEVOZ NA POSAO I S POSLA                                                                                                                                                                  </t>
  </si>
  <si>
    <t xml:space="preserve">OBVEZE ZA NETO PLAĆE  PUN                                                                                                                                                                               </t>
  </si>
  <si>
    <t>ZDR plaća PUN 06/2025</t>
  </si>
  <si>
    <t xml:space="preserve">DOPRINOS NA PLAĆI - ZDR PUN                                                                                                                                                                             </t>
  </si>
  <si>
    <t>Prijevoz plaća PUN 06/2025</t>
  </si>
  <si>
    <t xml:space="preserve">NAKNADA ZA PRIJEVOZ PUN                                                                                                                                                                                 </t>
  </si>
  <si>
    <t xml:space="preserve">OBVEZE ZA NETO PLAĆE  (HONORARI)                                                                                                                                                                        </t>
  </si>
  <si>
    <t>STP 04-06/2025 ZDR</t>
  </si>
  <si>
    <t xml:space="preserve">DOPRINOS ZA ZDR (HONORARI)                                                                                                                                                                              </t>
  </si>
  <si>
    <t xml:space="preserve">2390001 HP D.D. HRVATSKA POŠTA                                                  </t>
  </si>
  <si>
    <t>87311810356</t>
  </si>
  <si>
    <t xml:space="preserve">VELIKA GORICA                                               </t>
  </si>
  <si>
    <t xml:space="preserve">32313     </t>
  </si>
  <si>
    <t xml:space="preserve">Ancora commerce d.o.o.                                                          </t>
  </si>
  <si>
    <t>32569159746</t>
  </si>
  <si>
    <t xml:space="preserve">DUGOPOLJE                                                   </t>
  </si>
  <si>
    <t xml:space="preserve">AP-SPLIT, RAČUNALNE I SRODNE AKTIVNOSTI, D.O.O.                                 </t>
  </si>
  <si>
    <t>82888704837</t>
  </si>
  <si>
    <t>ATESTI I PROCJENE D.O.O. ZA ZAŠTITU NA RADU, ZAŠTITU OD POŽARA I ZAŠTITU OKOLIŠA</t>
  </si>
  <si>
    <t>31825851448</t>
  </si>
  <si>
    <t xml:space="preserve">SPLIT                                                       </t>
  </si>
  <si>
    <t xml:space="preserve">GRADINA VIS D.O.O.                                                              </t>
  </si>
  <si>
    <t>36896460047</t>
  </si>
  <si>
    <t xml:space="preserve">HEP-OPSKRBA D.O.O.                                                              </t>
  </si>
  <si>
    <t>63073332379</t>
  </si>
  <si>
    <t xml:space="preserve">ZAGREB                                                 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</si>
  <si>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</si>
  <si>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HRVATSKA ZAJEDNICA RAČUNOVOĐA I                                                 </t>
  </si>
  <si>
    <t>75508100288</t>
  </si>
  <si>
    <t xml:space="preserve">SEMINARI, SAVJETOVANJA I SIMPOZIJI        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</si>
  <si>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</si>
  <si>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</si>
  <si>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 xml:space="preserve">Zagreb                                                      </t>
  </si>
  <si>
    <t xml:space="preserve">In Rebus d.o.o. za informatičke usluge, turistička agencija                     </t>
  </si>
  <si>
    <t>91591564577</t>
  </si>
  <si>
    <t xml:space="preserve">Klapavica d.o.o. Divlja kala                                                    </t>
  </si>
  <si>
    <t>70935802843</t>
  </si>
  <si>
    <t xml:space="preserve">VIS                                                         </t>
  </si>
  <si>
    <t xml:space="preserve">RASHODI PROTOKOLA (vijenci, cvijeće i slično)                                                                                                                                                           </t>
  </si>
  <si>
    <t xml:space="preserve">KOLMA DOO                                                                       </t>
  </si>
  <si>
    <t>19817426969</t>
  </si>
  <si>
    <t xml:space="preserve">MATER.I DIJEL.ZA TEKUĆE I INVEST.ODRŽAVANJE POSTR.I OPREME                                                                                                                                              </t>
  </si>
  <si>
    <t xml:space="preserve">PASTOR SERVISI d.o.o.                                                           </t>
  </si>
  <si>
    <t>60654129780</t>
  </si>
  <si>
    <t xml:space="preserve">Rakitje                                                     </t>
  </si>
  <si>
    <t xml:space="preserve">USLUGE TEKUĆEG I INVEST.ODRŽAVANJA POSTROJENJA I OPREME                                                                                                                                                 </t>
  </si>
  <si>
    <t xml:space="preserve">RiLoop jednostavno društvo s ograničenom odgovornošću za informatičke usluge    </t>
  </si>
  <si>
    <t>10133376712</t>
  </si>
  <si>
    <t xml:space="preserve">Ičići                                                       </t>
  </si>
  <si>
    <t xml:space="preserve">TOMMY D.O.O.                                                                    </t>
  </si>
  <si>
    <t>00278260010</t>
  </si>
  <si>
    <t xml:space="preserve">Viški cvit                                                                      </t>
  </si>
  <si>
    <t>46344321306</t>
  </si>
  <si>
    <t xml:space="preserve">VODOVOD I ODVODNJA                                                              </t>
  </si>
  <si>
    <t>96153434531</t>
  </si>
  <si>
    <t xml:space="preserve">Komiža                                                      </t>
  </si>
  <si>
    <t>IZVJEŠĆE O TROŠENJU SREDSTAVA ZA SRPANJ 2025.</t>
  </si>
  <si>
    <t xml:space="preserve">Tvoja knjiga d.o.o. za usluge                                                   </t>
  </si>
  <si>
    <t>05272193899</t>
  </si>
  <si>
    <t xml:space="preserve">zagreb                                                      </t>
  </si>
  <si>
    <t xml:space="preserve">Zora bila                                                                       </t>
  </si>
  <si>
    <t>09437513712</t>
  </si>
  <si>
    <t xml:space="preserve">USLUGE TELEFONA,TELEFAKSA                                                                                                                                                                               </t>
  </si>
  <si>
    <t xml:space="preserve">Makromikro grupa d.o.o.                                                         </t>
  </si>
  <si>
    <t>50467974870</t>
  </si>
  <si>
    <t xml:space="preserve">Velika Gorica                                               </t>
  </si>
  <si>
    <t xml:space="preserve">UREDSKI MATERIJAL                                                                                                                                                                                       </t>
  </si>
  <si>
    <t>Ukupno OTP</t>
  </si>
  <si>
    <t>Ukupno Konoba Kantun</t>
  </si>
  <si>
    <t>Ukupno HP</t>
  </si>
  <si>
    <t>Ukupno Ancora</t>
  </si>
  <si>
    <t>Ukupno AP - Split</t>
  </si>
  <si>
    <t>Ukupno Atesti i procjene</t>
  </si>
  <si>
    <t>Ukupno Gradina</t>
  </si>
  <si>
    <t>Ukupno HEP</t>
  </si>
  <si>
    <t>Ukupno HZR</t>
  </si>
  <si>
    <t>Ukupno HT</t>
  </si>
  <si>
    <t>Ukupno In rebus</t>
  </si>
  <si>
    <t>Ukupno Klapavica</t>
  </si>
  <si>
    <t>Ukupno Kolma</t>
  </si>
  <si>
    <t>Ukupno Makromikro</t>
  </si>
  <si>
    <t>Ukupno Pastor</t>
  </si>
  <si>
    <t>Ukupno Riloop</t>
  </si>
  <si>
    <t>Ukupno Tommy</t>
  </si>
  <si>
    <t>Ukupno Tvoja knjiga</t>
  </si>
  <si>
    <t>Ukupno Viški cvit</t>
  </si>
  <si>
    <t>Ukupno Vodovod i odvodnja</t>
  </si>
  <si>
    <t>Ukupno Zora bila</t>
  </si>
  <si>
    <t xml:space="preserve">POŠTARINA                                                                                                                                                                       </t>
  </si>
  <si>
    <t xml:space="preserve"> MATERIJAL ZA POTREBE REDOVNOG POSLOVANJA                                                                                                                                                         </t>
  </si>
  <si>
    <t xml:space="preserve">3221     </t>
  </si>
  <si>
    <t xml:space="preserve">32389    </t>
  </si>
  <si>
    <t xml:space="preserve">RAČUNALNE USLUGE                                                                                                                                                                                 </t>
  </si>
  <si>
    <t xml:space="preserve">USLUGE TEKUĆEG I INVESTICIJSKOG ODRŽAVANJA                                                                                                                                                       </t>
  </si>
  <si>
    <t xml:space="preserve">3232     </t>
  </si>
  <si>
    <t xml:space="preserve">3234    </t>
  </si>
  <si>
    <t xml:space="preserve">3234   </t>
  </si>
  <si>
    <t xml:space="preserve">3234     </t>
  </si>
  <si>
    <t>komunalne usluge</t>
  </si>
  <si>
    <t xml:space="preserve">3223    </t>
  </si>
  <si>
    <t xml:space="preserve">3223     </t>
  </si>
  <si>
    <t xml:space="preserve">3213   </t>
  </si>
  <si>
    <t xml:space="preserve">3231    </t>
  </si>
  <si>
    <t xml:space="preserve">3231     </t>
  </si>
  <si>
    <t xml:space="preserve">3238     </t>
  </si>
  <si>
    <t xml:space="preserve">3299    </t>
  </si>
  <si>
    <t xml:space="preserve">3224     </t>
  </si>
  <si>
    <t xml:space="preserve">3221    </t>
  </si>
  <si>
    <t xml:space="preserve">3238    </t>
  </si>
  <si>
    <t xml:space="preserve">3221   </t>
  </si>
  <si>
    <t>MATERIJAL</t>
  </si>
  <si>
    <t xml:space="preserve">MATERIJAL </t>
  </si>
  <si>
    <t xml:space="preserve">3299     </t>
  </si>
  <si>
    <t xml:space="preserve">RASHODI POSLOVANJA                                                                                                                                                                   </t>
  </si>
  <si>
    <t>STP 04-06/2025 bruto</t>
  </si>
  <si>
    <t>Naziv platitelja</t>
  </si>
  <si>
    <t>sš AMK</t>
  </si>
  <si>
    <t>bruto plaća PUN 06/2025</t>
  </si>
  <si>
    <t>MZOM</t>
  </si>
  <si>
    <t xml:space="preserve">MZOM </t>
  </si>
  <si>
    <t xml:space="preserve">3162   </t>
  </si>
  <si>
    <t xml:space="preserve">3111  </t>
  </si>
  <si>
    <t xml:space="preserve">3111    </t>
  </si>
  <si>
    <t xml:space="preserve">3132    </t>
  </si>
  <si>
    <t xml:space="preserve">3212   </t>
  </si>
  <si>
    <t xml:space="preserve">3132   </t>
  </si>
  <si>
    <t xml:space="preserve">3111   </t>
  </si>
  <si>
    <t xml:space="preserve">3212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</si>
</sst>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0" fontId="1" fillId="0" borderId="2" xfId="0" applyFont="1" applyBorder="1"/>
    <xf numFmtId="49" fontId="1" fillId="0" borderId="2" xfId="0" applyNumberFormat="1" applyFont="1" applyBorder="1"/>
    <xf numFmtId="49" fontId="1" fillId="0" borderId="2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/>
    <xf numFmtId="49" fontId="3" fillId="2" borderId="3" xfId="0" applyNumberFormat="1" applyFont="1" applyFill="1" applyBorder="1"/>
    <xf numFmtId="2" fontId="3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49" fontId="1" fillId="0" borderId="3" xfId="0" applyNumberFormat="1" applyFont="1" applyBorder="1"/>
    <xf numFmtId="2" fontId="1" fillId="0" borderId="3" xfId="0" applyNumberFormat="1" applyFont="1" applyBorder="1" applyAlignment="1">
      <alignment horizontal="right"/>
    </xf>
    <xf numFmtId="0" fontId="3" fillId="0" borderId="3" xfId="0" applyFont="1" applyBorder="1"/>
    <xf numFmtId="49" fontId="3" fillId="0" borderId="3" xfId="0" applyNumberFormat="1" applyFont="1" applyBorder="1"/>
    <xf numFmtId="2" fontId="3" fillId="0" borderId="3" xfId="0" applyNumberFormat="1" applyFont="1" applyBorder="1" applyAlignment="1">
      <alignment horizontal="right"/>
    </xf>
    <xf numFmtId="0" fontId="1" fillId="0" borderId="3" xfId="0" applyFont="1" applyBorder="1" applyAlignment="1">
      <alignment wrapText="1"/>
    </xf>
    <xf numFmtId="49" fontId="3" fillId="2" borderId="3" xfId="0" applyNumberFormat="1" applyFont="1" applyFill="1" applyBorder="1" applyAlignment="1">
      <alignment horizontal="left"/>
    </xf>
    <xf numFmtId="49" fontId="1" fillId="0" borderId="3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5"/>
  <sheetViews>
    <sheetView tabSelected="1" workbookViewId="0">
      <selection activeCell="C42" sqref="C42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12.7109375" style="5" customWidth="1"/>
    <col min="4" max="4" width="12.7109375" style="1" customWidth="1"/>
    <col min="5" max="5" width="12.7109375" style="7" customWidth="1"/>
    <col min="6" max="6" width="10.7109375" style="5" customWidth="1"/>
    <col min="7" max="7" width="24.7109375" style="1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16" t="s">
        <v>77</v>
      </c>
      <c r="B6" s="16"/>
      <c r="C6" s="16"/>
      <c r="D6" s="16"/>
      <c r="E6" s="16"/>
      <c r="F6" s="16"/>
      <c r="G6" s="16"/>
    </row>
    <row r="10" spans="1:7" x14ac:dyDescent="0.2">
      <c r="A10" s="4"/>
      <c r="B10" s="17" t="s">
        <v>3</v>
      </c>
      <c r="C10" s="18" t="s">
        <v>4</v>
      </c>
      <c r="D10" s="17" t="s">
        <v>5</v>
      </c>
      <c r="E10" s="19" t="s">
        <v>7</v>
      </c>
      <c r="F10" s="18" t="s">
        <v>8</v>
      </c>
      <c r="G10" s="17"/>
    </row>
    <row r="11" spans="1:7" x14ac:dyDescent="0.2">
      <c r="A11" s="13"/>
      <c r="B11" s="20" t="s">
        <v>9</v>
      </c>
      <c r="C11" s="21" t="s">
        <v>10</v>
      </c>
      <c r="D11" s="20" t="s">
        <v>11</v>
      </c>
      <c r="E11" s="22">
        <v>27.25</v>
      </c>
      <c r="F11" s="21" t="s">
        <v>12</v>
      </c>
      <c r="G11" s="20" t="s">
        <v>13</v>
      </c>
    </row>
    <row r="12" spans="1:7" x14ac:dyDescent="0.2">
      <c r="A12" s="12"/>
      <c r="B12" s="23" t="s">
        <v>88</v>
      </c>
      <c r="C12" s="24"/>
      <c r="D12" s="23"/>
      <c r="E12" s="25">
        <f>SUM(E11)</f>
        <v>27.25</v>
      </c>
      <c r="F12" s="24"/>
      <c r="G12" s="23"/>
    </row>
    <row r="13" spans="1:7" x14ac:dyDescent="0.2">
      <c r="A13" s="13"/>
      <c r="B13" s="20" t="s">
        <v>14</v>
      </c>
      <c r="C13" s="21" t="s">
        <v>15</v>
      </c>
      <c r="D13" s="20" t="s">
        <v>16</v>
      </c>
      <c r="E13" s="22">
        <v>209.9</v>
      </c>
      <c r="F13" s="21" t="s">
        <v>17</v>
      </c>
      <c r="G13" s="20" t="s">
        <v>18</v>
      </c>
    </row>
    <row r="14" spans="1:7" x14ac:dyDescent="0.2">
      <c r="A14" s="12"/>
      <c r="B14" s="23" t="s">
        <v>89</v>
      </c>
      <c r="C14" s="24"/>
      <c r="D14" s="23"/>
      <c r="E14" s="25">
        <f>SUM(E13)</f>
        <v>209.9</v>
      </c>
      <c r="F14" s="24"/>
      <c r="G14" s="23"/>
    </row>
    <row r="15" spans="1:7" x14ac:dyDescent="0.2">
      <c r="A15" s="13"/>
      <c r="B15" s="20" t="s">
        <v>30</v>
      </c>
      <c r="C15" s="21" t="s">
        <v>31</v>
      </c>
      <c r="D15" s="20" t="s">
        <v>32</v>
      </c>
      <c r="E15" s="22">
        <v>16.32</v>
      </c>
      <c r="F15" s="21" t="s">
        <v>33</v>
      </c>
      <c r="G15" s="20" t="s">
        <v>109</v>
      </c>
    </row>
    <row r="16" spans="1:7" s="3" customFormat="1" x14ac:dyDescent="0.2">
      <c r="A16" s="12"/>
      <c r="B16" s="23" t="s">
        <v>90</v>
      </c>
      <c r="C16" s="24"/>
      <c r="D16" s="23"/>
      <c r="E16" s="25">
        <f>SUM(E15)</f>
        <v>16.32</v>
      </c>
      <c r="F16" s="24"/>
      <c r="G16" s="23"/>
    </row>
    <row r="17" spans="1:7" ht="25.5" x14ac:dyDescent="0.2">
      <c r="A17" s="13"/>
      <c r="B17" s="20" t="s">
        <v>34</v>
      </c>
      <c r="C17" s="21" t="s">
        <v>35</v>
      </c>
      <c r="D17" s="20" t="s">
        <v>36</v>
      </c>
      <c r="E17" s="22">
        <v>36</v>
      </c>
      <c r="F17" s="21" t="s">
        <v>111</v>
      </c>
      <c r="G17" s="26" t="s">
        <v>110</v>
      </c>
    </row>
    <row r="18" spans="1:7" s="3" customFormat="1" x14ac:dyDescent="0.2">
      <c r="A18" s="12"/>
      <c r="B18" s="23" t="s">
        <v>91</v>
      </c>
      <c r="C18" s="24"/>
      <c r="D18" s="23"/>
      <c r="E18" s="25">
        <f>SUM(E17)</f>
        <v>36</v>
      </c>
      <c r="F18" s="24"/>
      <c r="G18" s="23"/>
    </row>
    <row r="19" spans="1:7" x14ac:dyDescent="0.2">
      <c r="A19" s="13"/>
      <c r="B19" s="20" t="s">
        <v>37</v>
      </c>
      <c r="C19" s="21" t="s">
        <v>38</v>
      </c>
      <c r="D19" s="20" t="s">
        <v>11</v>
      </c>
      <c r="E19" s="22">
        <v>31.54</v>
      </c>
      <c r="F19" s="21" t="s">
        <v>112</v>
      </c>
      <c r="G19" s="20" t="s">
        <v>113</v>
      </c>
    </row>
    <row r="20" spans="1:7" s="3" customFormat="1" x14ac:dyDescent="0.2">
      <c r="A20" s="12"/>
      <c r="B20" s="23" t="s">
        <v>92</v>
      </c>
      <c r="C20" s="24"/>
      <c r="D20" s="23"/>
      <c r="E20" s="25">
        <f>SUM(E19)</f>
        <v>31.54</v>
      </c>
      <c r="F20" s="24"/>
      <c r="G20" s="23"/>
    </row>
    <row r="21" spans="1:7" ht="25.5" x14ac:dyDescent="0.2">
      <c r="A21" s="13"/>
      <c r="B21" s="20" t="s">
        <v>39</v>
      </c>
      <c r="C21" s="21" t="s">
        <v>40</v>
      </c>
      <c r="D21" s="20" t="s">
        <v>41</v>
      </c>
      <c r="E21" s="22">
        <v>219.53</v>
      </c>
      <c r="F21" s="21" t="s">
        <v>115</v>
      </c>
      <c r="G21" s="26" t="s">
        <v>114</v>
      </c>
    </row>
    <row r="22" spans="1:7" s="3" customFormat="1" x14ac:dyDescent="0.2">
      <c r="A22" s="12"/>
      <c r="B22" s="23" t="s">
        <v>93</v>
      </c>
      <c r="C22" s="24"/>
      <c r="D22" s="23"/>
      <c r="E22" s="25">
        <f>SUM(E21)</f>
        <v>219.53</v>
      </c>
      <c r="F22" s="24"/>
      <c r="G22" s="23"/>
    </row>
    <row r="23" spans="1:7" x14ac:dyDescent="0.2">
      <c r="A23" s="13"/>
      <c r="B23" s="20" t="s">
        <v>42</v>
      </c>
      <c r="C23" s="21" t="s">
        <v>43</v>
      </c>
      <c r="D23" s="20" t="s">
        <v>16</v>
      </c>
      <c r="E23" s="22">
        <v>50.31</v>
      </c>
      <c r="F23" s="21" t="s">
        <v>116</v>
      </c>
      <c r="G23" s="20" t="s">
        <v>119</v>
      </c>
    </row>
    <row r="24" spans="1:7" x14ac:dyDescent="0.2">
      <c r="A24" s="13"/>
      <c r="B24" s="20" t="s">
        <v>42</v>
      </c>
      <c r="C24" s="21" t="s">
        <v>43</v>
      </c>
      <c r="D24" s="20" t="s">
        <v>16</v>
      </c>
      <c r="E24" s="22">
        <v>50.31</v>
      </c>
      <c r="F24" s="21" t="s">
        <v>117</v>
      </c>
      <c r="G24" s="20" t="s">
        <v>119</v>
      </c>
    </row>
    <row r="25" spans="1:7" x14ac:dyDescent="0.2">
      <c r="A25" s="13"/>
      <c r="B25" s="20" t="s">
        <v>42</v>
      </c>
      <c r="C25" s="21" t="s">
        <v>43</v>
      </c>
      <c r="D25" s="20" t="s">
        <v>16</v>
      </c>
      <c r="E25" s="22">
        <v>50.31</v>
      </c>
      <c r="F25" s="21" t="s">
        <v>118</v>
      </c>
      <c r="G25" s="20" t="s">
        <v>119</v>
      </c>
    </row>
    <row r="26" spans="1:7" s="3" customFormat="1" x14ac:dyDescent="0.2">
      <c r="A26" s="12"/>
      <c r="B26" s="23" t="s">
        <v>94</v>
      </c>
      <c r="C26" s="24"/>
      <c r="D26" s="23"/>
      <c r="E26" s="25">
        <f>SUM(E23:E25)</f>
        <v>150.93</v>
      </c>
      <c r="F26" s="24"/>
      <c r="G26" s="23"/>
    </row>
    <row r="27" spans="1:7" x14ac:dyDescent="0.2">
      <c r="A27" s="13"/>
      <c r="B27" s="20" t="s">
        <v>44</v>
      </c>
      <c r="C27" s="21" t="s">
        <v>45</v>
      </c>
      <c r="D27" s="20" t="s">
        <v>46</v>
      </c>
      <c r="E27" s="22">
        <v>1055.82</v>
      </c>
      <c r="F27" s="21" t="s">
        <v>120</v>
      </c>
      <c r="G27" s="20" t="s">
        <v>47</v>
      </c>
    </row>
    <row r="28" spans="1:7" x14ac:dyDescent="0.2">
      <c r="A28" s="13"/>
      <c r="B28" s="20" t="s">
        <v>44</v>
      </c>
      <c r="C28" s="21" t="s">
        <v>45</v>
      </c>
      <c r="D28" s="20" t="s">
        <v>46</v>
      </c>
      <c r="E28" s="22">
        <v>1083.81</v>
      </c>
      <c r="F28" s="21" t="s">
        <v>121</v>
      </c>
      <c r="G28" s="20" t="s">
        <v>47</v>
      </c>
    </row>
    <row r="29" spans="1:7" x14ac:dyDescent="0.2">
      <c r="A29" s="13"/>
      <c r="B29" s="20" t="s">
        <v>44</v>
      </c>
      <c r="C29" s="21" t="s">
        <v>45</v>
      </c>
      <c r="D29" s="20" t="s">
        <v>46</v>
      </c>
      <c r="E29" s="22">
        <v>947.62</v>
      </c>
      <c r="F29" s="21" t="s">
        <v>120</v>
      </c>
      <c r="G29" s="20" t="s">
        <v>47</v>
      </c>
    </row>
    <row r="30" spans="1:7" s="3" customFormat="1" x14ac:dyDescent="0.2">
      <c r="A30" s="12"/>
      <c r="B30" s="23" t="s">
        <v>95</v>
      </c>
      <c r="C30" s="24"/>
      <c r="D30" s="23"/>
      <c r="E30" s="25">
        <f>SUM(E27:E29)</f>
        <v>3087.25</v>
      </c>
      <c r="F30" s="24"/>
      <c r="G30" s="23"/>
    </row>
    <row r="31" spans="1:7" ht="25.5" x14ac:dyDescent="0.2">
      <c r="A31" s="13"/>
      <c r="B31" s="20" t="s">
        <v>48</v>
      </c>
      <c r="C31" s="21" t="s">
        <v>49</v>
      </c>
      <c r="D31" s="20" t="s">
        <v>46</v>
      </c>
      <c r="E31" s="22">
        <v>125</v>
      </c>
      <c r="F31" s="21" t="s">
        <v>122</v>
      </c>
      <c r="G31" s="26" t="s">
        <v>50</v>
      </c>
    </row>
    <row r="32" spans="1:7" s="3" customFormat="1" x14ac:dyDescent="0.2">
      <c r="A32" s="12"/>
      <c r="B32" s="23" t="s">
        <v>96</v>
      </c>
      <c r="C32" s="24"/>
      <c r="D32" s="23"/>
      <c r="E32" s="25">
        <f>SUM(E31)</f>
        <v>125</v>
      </c>
      <c r="F32" s="24"/>
      <c r="G32" s="23"/>
    </row>
    <row r="33" spans="1:7" x14ac:dyDescent="0.2">
      <c r="A33" s="13"/>
      <c r="B33" s="20" t="s">
        <v>51</v>
      </c>
      <c r="C33" s="21" t="s">
        <v>52</v>
      </c>
      <c r="D33" s="20" t="s">
        <v>53</v>
      </c>
      <c r="E33" s="22">
        <v>31.88</v>
      </c>
      <c r="F33" s="21" t="s">
        <v>124</v>
      </c>
      <c r="G33" s="20" t="s">
        <v>83</v>
      </c>
    </row>
    <row r="34" spans="1:7" x14ac:dyDescent="0.2">
      <c r="A34" s="13"/>
      <c r="B34" s="20" t="s">
        <v>51</v>
      </c>
      <c r="C34" s="21" t="s">
        <v>52</v>
      </c>
      <c r="D34" s="20" t="s">
        <v>53</v>
      </c>
      <c r="E34" s="22">
        <v>15.51</v>
      </c>
      <c r="F34" s="21" t="s">
        <v>123</v>
      </c>
      <c r="G34" s="20" t="s">
        <v>83</v>
      </c>
    </row>
    <row r="35" spans="1:7" x14ac:dyDescent="0.2">
      <c r="A35" s="13"/>
      <c r="B35" s="20" t="s">
        <v>51</v>
      </c>
      <c r="C35" s="21" t="s">
        <v>52</v>
      </c>
      <c r="D35" s="20" t="s">
        <v>53</v>
      </c>
      <c r="E35" s="22">
        <v>105.52</v>
      </c>
      <c r="F35" s="21" t="s">
        <v>123</v>
      </c>
      <c r="G35" s="20" t="s">
        <v>83</v>
      </c>
    </row>
    <row r="36" spans="1:7" x14ac:dyDescent="0.2">
      <c r="A36" s="13"/>
      <c r="B36" s="20" t="s">
        <v>51</v>
      </c>
      <c r="C36" s="21" t="s">
        <v>52</v>
      </c>
      <c r="D36" s="20" t="s">
        <v>53</v>
      </c>
      <c r="E36" s="22">
        <v>31.9</v>
      </c>
      <c r="F36" s="21" t="s">
        <v>124</v>
      </c>
      <c r="G36" s="20" t="s">
        <v>83</v>
      </c>
    </row>
    <row r="37" spans="1:7" x14ac:dyDescent="0.2">
      <c r="A37" s="13"/>
      <c r="B37" s="20" t="s">
        <v>51</v>
      </c>
      <c r="C37" s="21" t="s">
        <v>52</v>
      </c>
      <c r="D37" s="20" t="s">
        <v>53</v>
      </c>
      <c r="E37" s="22">
        <v>113</v>
      </c>
      <c r="F37" s="21" t="s">
        <v>124</v>
      </c>
      <c r="G37" s="20" t="s">
        <v>83</v>
      </c>
    </row>
    <row r="38" spans="1:7" x14ac:dyDescent="0.2">
      <c r="A38" s="13"/>
      <c r="B38" s="20" t="s">
        <v>51</v>
      </c>
      <c r="C38" s="21" t="s">
        <v>52</v>
      </c>
      <c r="D38" s="20" t="s">
        <v>53</v>
      </c>
      <c r="E38" s="22">
        <v>15.68</v>
      </c>
      <c r="F38" s="21" t="s">
        <v>124</v>
      </c>
      <c r="G38" s="20" t="s">
        <v>83</v>
      </c>
    </row>
    <row r="39" spans="1:7" x14ac:dyDescent="0.2">
      <c r="A39" s="13"/>
      <c r="B39" s="20" t="s">
        <v>51</v>
      </c>
      <c r="C39" s="21" t="s">
        <v>52</v>
      </c>
      <c r="D39" s="20" t="s">
        <v>53</v>
      </c>
      <c r="E39" s="22">
        <v>34.049999999999997</v>
      </c>
      <c r="F39" s="21" t="s">
        <v>124</v>
      </c>
      <c r="G39" s="20" t="s">
        <v>83</v>
      </c>
    </row>
    <row r="40" spans="1:7" x14ac:dyDescent="0.2">
      <c r="A40" s="13"/>
      <c r="B40" s="20" t="s">
        <v>51</v>
      </c>
      <c r="C40" s="21" t="s">
        <v>52</v>
      </c>
      <c r="D40" s="20" t="s">
        <v>53</v>
      </c>
      <c r="E40" s="22">
        <v>105.82</v>
      </c>
      <c r="F40" s="21" t="s">
        <v>124</v>
      </c>
      <c r="G40" s="20" t="s">
        <v>83</v>
      </c>
    </row>
    <row r="41" spans="1:7" x14ac:dyDescent="0.2">
      <c r="A41" s="13"/>
      <c r="B41" s="20" t="s">
        <v>51</v>
      </c>
      <c r="C41" s="21" t="s">
        <v>52</v>
      </c>
      <c r="D41" s="20" t="s">
        <v>53</v>
      </c>
      <c r="E41" s="22">
        <v>15.71</v>
      </c>
      <c r="F41" s="21" t="s">
        <v>124</v>
      </c>
      <c r="G41" s="20" t="s">
        <v>83</v>
      </c>
    </row>
    <row r="42" spans="1:7" s="3" customFormat="1" x14ac:dyDescent="0.2">
      <c r="A42" s="12"/>
      <c r="B42" s="23" t="s">
        <v>97</v>
      </c>
      <c r="C42" s="24"/>
      <c r="D42" s="23"/>
      <c r="E42" s="25">
        <f>SUM(E33:E41)</f>
        <v>469.07</v>
      </c>
      <c r="F42" s="24"/>
      <c r="G42" s="23"/>
    </row>
    <row r="43" spans="1:7" x14ac:dyDescent="0.2">
      <c r="A43" s="13"/>
      <c r="B43" s="20" t="s">
        <v>54</v>
      </c>
      <c r="C43" s="21" t="s">
        <v>55</v>
      </c>
      <c r="D43" s="20" t="s">
        <v>53</v>
      </c>
      <c r="E43" s="22">
        <v>96.23</v>
      </c>
      <c r="F43" s="21" t="s">
        <v>125</v>
      </c>
      <c r="G43" s="20" t="s">
        <v>113</v>
      </c>
    </row>
    <row r="44" spans="1:7" s="3" customFormat="1" x14ac:dyDescent="0.2">
      <c r="A44" s="12"/>
      <c r="B44" s="23" t="s">
        <v>98</v>
      </c>
      <c r="C44" s="24"/>
      <c r="D44" s="23"/>
      <c r="E44" s="25">
        <f>SUM(E43)</f>
        <v>96.23</v>
      </c>
      <c r="F44" s="24"/>
      <c r="G44" s="23"/>
    </row>
    <row r="45" spans="1:7" ht="25.5" x14ac:dyDescent="0.2">
      <c r="A45" s="13"/>
      <c r="B45" s="20" t="s">
        <v>56</v>
      </c>
      <c r="C45" s="21" t="s">
        <v>57</v>
      </c>
      <c r="D45" s="20" t="s">
        <v>58</v>
      </c>
      <c r="E45" s="22">
        <v>80</v>
      </c>
      <c r="F45" s="21" t="s">
        <v>126</v>
      </c>
      <c r="G45" s="26" t="s">
        <v>59</v>
      </c>
    </row>
    <row r="46" spans="1:7" s="3" customFormat="1" x14ac:dyDescent="0.2">
      <c r="A46" s="12"/>
      <c r="B46" s="23" t="s">
        <v>99</v>
      </c>
      <c r="C46" s="24"/>
      <c r="D46" s="23"/>
      <c r="E46" s="25">
        <f>SUM(E45)</f>
        <v>80</v>
      </c>
      <c r="F46" s="24"/>
      <c r="G46" s="23"/>
    </row>
    <row r="47" spans="1:7" ht="38.25" x14ac:dyDescent="0.2">
      <c r="A47" s="13"/>
      <c r="B47" s="20" t="s">
        <v>60</v>
      </c>
      <c r="C47" s="21" t="s">
        <v>61</v>
      </c>
      <c r="D47" s="20" t="s">
        <v>58</v>
      </c>
      <c r="E47" s="22">
        <v>63.1</v>
      </c>
      <c r="F47" s="21" t="s">
        <v>127</v>
      </c>
      <c r="G47" s="26" t="s">
        <v>62</v>
      </c>
    </row>
    <row r="48" spans="1:7" s="3" customFormat="1" x14ac:dyDescent="0.2">
      <c r="A48" s="12"/>
      <c r="B48" s="23" t="s">
        <v>100</v>
      </c>
      <c r="C48" s="24"/>
      <c r="D48" s="23"/>
      <c r="E48" s="25">
        <f>SUM(E47)</f>
        <v>63.1</v>
      </c>
      <c r="F48" s="24"/>
      <c r="G48" s="23"/>
    </row>
    <row r="49" spans="1:7" x14ac:dyDescent="0.2">
      <c r="A49" s="13"/>
      <c r="B49" s="20" t="s">
        <v>84</v>
      </c>
      <c r="C49" s="21" t="s">
        <v>85</v>
      </c>
      <c r="D49" s="20" t="s">
        <v>86</v>
      </c>
      <c r="E49" s="22">
        <v>270.20999999999998</v>
      </c>
      <c r="F49" s="21" t="s">
        <v>111</v>
      </c>
      <c r="G49" s="20" t="s">
        <v>87</v>
      </c>
    </row>
    <row r="50" spans="1:7" x14ac:dyDescent="0.2">
      <c r="A50" s="13"/>
      <c r="B50" s="20" t="s">
        <v>84</v>
      </c>
      <c r="C50" s="21" t="s">
        <v>85</v>
      </c>
      <c r="D50" s="20" t="s">
        <v>86</v>
      </c>
      <c r="E50" s="22">
        <v>135</v>
      </c>
      <c r="F50" s="21" t="s">
        <v>128</v>
      </c>
      <c r="G50" s="20" t="s">
        <v>87</v>
      </c>
    </row>
    <row r="51" spans="1:7" s="3" customFormat="1" x14ac:dyDescent="0.2">
      <c r="A51" s="12"/>
      <c r="B51" s="23" t="s">
        <v>101</v>
      </c>
      <c r="C51" s="24"/>
      <c r="D51" s="23"/>
      <c r="E51" s="25">
        <f>SUM(E49:E50)</f>
        <v>405.21</v>
      </c>
      <c r="F51" s="24"/>
      <c r="G51" s="23"/>
    </row>
    <row r="52" spans="1:7" ht="38.25" x14ac:dyDescent="0.2">
      <c r="A52" s="13"/>
      <c r="B52" s="20" t="s">
        <v>63</v>
      </c>
      <c r="C52" s="21" t="s">
        <v>64</v>
      </c>
      <c r="D52" s="20" t="s">
        <v>65</v>
      </c>
      <c r="E52" s="22">
        <v>346.5</v>
      </c>
      <c r="F52" s="21" t="s">
        <v>115</v>
      </c>
      <c r="G52" s="26" t="s">
        <v>66</v>
      </c>
    </row>
    <row r="53" spans="1:7" s="3" customFormat="1" x14ac:dyDescent="0.2">
      <c r="A53" s="12"/>
      <c r="B53" s="23" t="s">
        <v>102</v>
      </c>
      <c r="C53" s="24"/>
      <c r="D53" s="23"/>
      <c r="E53" s="25">
        <f>SUM(E52)</f>
        <v>346.5</v>
      </c>
      <c r="F53" s="24"/>
      <c r="G53" s="23"/>
    </row>
    <row r="54" spans="1:7" x14ac:dyDescent="0.2">
      <c r="A54" s="13"/>
      <c r="B54" s="20" t="s">
        <v>67</v>
      </c>
      <c r="C54" s="21" t="s">
        <v>68</v>
      </c>
      <c r="D54" s="20" t="s">
        <v>69</v>
      </c>
      <c r="E54" s="22">
        <v>75</v>
      </c>
      <c r="F54" s="21" t="s">
        <v>125</v>
      </c>
      <c r="G54" s="20" t="s">
        <v>113</v>
      </c>
    </row>
    <row r="55" spans="1:7" x14ac:dyDescent="0.2">
      <c r="A55" s="13"/>
      <c r="B55" s="20" t="s">
        <v>67</v>
      </c>
      <c r="C55" s="21" t="s">
        <v>68</v>
      </c>
      <c r="D55" s="20" t="s">
        <v>69</v>
      </c>
      <c r="E55" s="22">
        <v>75</v>
      </c>
      <c r="F55" s="21" t="s">
        <v>129</v>
      </c>
      <c r="G55" s="20" t="s">
        <v>113</v>
      </c>
    </row>
    <row r="56" spans="1:7" s="3" customFormat="1" x14ac:dyDescent="0.2">
      <c r="A56" s="12"/>
      <c r="B56" s="23" t="s">
        <v>103</v>
      </c>
      <c r="C56" s="24"/>
      <c r="D56" s="23"/>
      <c r="E56" s="25">
        <f>SUM(E54:E55)</f>
        <v>150</v>
      </c>
      <c r="F56" s="24"/>
      <c r="G56" s="23"/>
    </row>
    <row r="57" spans="1:7" x14ac:dyDescent="0.2">
      <c r="A57" s="13"/>
      <c r="B57" s="20" t="s">
        <v>70</v>
      </c>
      <c r="C57" s="21" t="s">
        <v>71</v>
      </c>
      <c r="D57" s="20" t="s">
        <v>11</v>
      </c>
      <c r="E57" s="22">
        <v>31.43</v>
      </c>
      <c r="F57" s="21" t="s">
        <v>130</v>
      </c>
      <c r="G57" s="20" t="s">
        <v>131</v>
      </c>
    </row>
    <row r="58" spans="1:7" x14ac:dyDescent="0.2">
      <c r="A58" s="13"/>
      <c r="B58" s="20" t="s">
        <v>70</v>
      </c>
      <c r="C58" s="21" t="s">
        <v>71</v>
      </c>
      <c r="D58" s="20" t="s">
        <v>11</v>
      </c>
      <c r="E58" s="22">
        <v>54.84</v>
      </c>
      <c r="F58" s="21" t="s">
        <v>130</v>
      </c>
      <c r="G58" s="20" t="s">
        <v>132</v>
      </c>
    </row>
    <row r="59" spans="1:7" s="3" customFormat="1" x14ac:dyDescent="0.2">
      <c r="A59" s="12"/>
      <c r="B59" s="23" t="s">
        <v>104</v>
      </c>
      <c r="C59" s="24"/>
      <c r="D59" s="23"/>
      <c r="E59" s="25">
        <f>SUM(E57:E58)</f>
        <v>86.27000000000001</v>
      </c>
      <c r="F59" s="24"/>
      <c r="G59" s="23"/>
    </row>
    <row r="60" spans="1:7" x14ac:dyDescent="0.2">
      <c r="A60" s="13"/>
      <c r="B60" s="20" t="s">
        <v>78</v>
      </c>
      <c r="C60" s="21" t="s">
        <v>79</v>
      </c>
      <c r="D60" s="20" t="s">
        <v>80</v>
      </c>
      <c r="E60" s="22">
        <v>43.8</v>
      </c>
      <c r="F60" s="21" t="s">
        <v>133</v>
      </c>
      <c r="G60" s="20" t="s">
        <v>134</v>
      </c>
    </row>
    <row r="61" spans="1:7" s="3" customFormat="1" x14ac:dyDescent="0.2">
      <c r="A61" s="12"/>
      <c r="B61" s="23" t="s">
        <v>105</v>
      </c>
      <c r="C61" s="24"/>
      <c r="D61" s="23"/>
      <c r="E61" s="25">
        <f>SUM(E60)</f>
        <v>43.8</v>
      </c>
      <c r="F61" s="24"/>
      <c r="G61" s="23"/>
    </row>
    <row r="62" spans="1:7" x14ac:dyDescent="0.2">
      <c r="A62" s="13"/>
      <c r="B62" s="20" t="s">
        <v>72</v>
      </c>
      <c r="C62" s="21" t="s">
        <v>73</v>
      </c>
      <c r="D62" s="20" t="s">
        <v>16</v>
      </c>
      <c r="E62" s="22">
        <v>120</v>
      </c>
      <c r="F62" s="21" t="s">
        <v>126</v>
      </c>
      <c r="G62" s="20" t="s">
        <v>134</v>
      </c>
    </row>
    <row r="63" spans="1:7" x14ac:dyDescent="0.2">
      <c r="A63" s="13"/>
      <c r="B63" s="20" t="s">
        <v>72</v>
      </c>
      <c r="C63" s="21" t="s">
        <v>73</v>
      </c>
      <c r="D63" s="20" t="s">
        <v>16</v>
      </c>
      <c r="E63" s="22">
        <v>30</v>
      </c>
      <c r="F63" s="21" t="s">
        <v>126</v>
      </c>
      <c r="G63" s="20" t="s">
        <v>134</v>
      </c>
    </row>
    <row r="64" spans="1:7" s="3" customFormat="1" x14ac:dyDescent="0.2">
      <c r="A64" s="12"/>
      <c r="B64" s="23" t="s">
        <v>106</v>
      </c>
      <c r="C64" s="24"/>
      <c r="D64" s="23"/>
      <c r="E64" s="25">
        <f>SUM(E62:E63)</f>
        <v>150</v>
      </c>
      <c r="F64" s="24"/>
      <c r="G64" s="23"/>
    </row>
    <row r="65" spans="1:7" x14ac:dyDescent="0.2">
      <c r="A65" s="13"/>
      <c r="B65" s="20" t="s">
        <v>74</v>
      </c>
      <c r="C65" s="21" t="s">
        <v>75</v>
      </c>
      <c r="D65" s="20" t="s">
        <v>76</v>
      </c>
      <c r="E65" s="22">
        <v>21.3</v>
      </c>
      <c r="F65" s="21" t="s">
        <v>118</v>
      </c>
      <c r="G65" s="20" t="s">
        <v>119</v>
      </c>
    </row>
    <row r="66" spans="1:7" x14ac:dyDescent="0.2">
      <c r="A66" s="13"/>
      <c r="B66" s="20" t="s">
        <v>74</v>
      </c>
      <c r="C66" s="21" t="s">
        <v>75</v>
      </c>
      <c r="D66" s="20" t="s">
        <v>76</v>
      </c>
      <c r="E66" s="22">
        <v>32.299999999999997</v>
      </c>
      <c r="F66" s="21" t="s">
        <v>118</v>
      </c>
      <c r="G66" s="20" t="s">
        <v>119</v>
      </c>
    </row>
    <row r="67" spans="1:7" x14ac:dyDescent="0.2">
      <c r="A67" s="13"/>
      <c r="B67" s="20" t="s">
        <v>74</v>
      </c>
      <c r="C67" s="21" t="s">
        <v>75</v>
      </c>
      <c r="D67" s="20" t="s">
        <v>76</v>
      </c>
      <c r="E67" s="22">
        <v>21.3</v>
      </c>
      <c r="F67" s="21" t="s">
        <v>116</v>
      </c>
      <c r="G67" s="20" t="s">
        <v>119</v>
      </c>
    </row>
    <row r="68" spans="1:7" x14ac:dyDescent="0.2">
      <c r="A68" s="13"/>
      <c r="B68" s="20" t="s">
        <v>74</v>
      </c>
      <c r="C68" s="21" t="s">
        <v>75</v>
      </c>
      <c r="D68" s="20" t="s">
        <v>76</v>
      </c>
      <c r="E68" s="22">
        <v>42.47</v>
      </c>
      <c r="F68" s="21" t="s">
        <v>118</v>
      </c>
      <c r="G68" s="20" t="s">
        <v>119</v>
      </c>
    </row>
    <row r="69" spans="1:7" x14ac:dyDescent="0.2">
      <c r="A69" s="13"/>
      <c r="B69" s="20" t="s">
        <v>74</v>
      </c>
      <c r="C69" s="21" t="s">
        <v>75</v>
      </c>
      <c r="D69" s="20" t="s">
        <v>76</v>
      </c>
      <c r="E69" s="22">
        <v>21.3</v>
      </c>
      <c r="F69" s="21" t="s">
        <v>118</v>
      </c>
      <c r="G69" s="20" t="s">
        <v>119</v>
      </c>
    </row>
    <row r="70" spans="1:7" x14ac:dyDescent="0.2">
      <c r="A70" s="13"/>
      <c r="B70" s="20" t="s">
        <v>74</v>
      </c>
      <c r="C70" s="21" t="s">
        <v>75</v>
      </c>
      <c r="D70" s="20" t="s">
        <v>76</v>
      </c>
      <c r="E70" s="22">
        <v>48.55</v>
      </c>
      <c r="F70" s="21" t="s">
        <v>118</v>
      </c>
      <c r="G70" s="20" t="s">
        <v>119</v>
      </c>
    </row>
    <row r="71" spans="1:7" s="3" customFormat="1" x14ac:dyDescent="0.2">
      <c r="A71" s="12"/>
      <c r="B71" s="23" t="s">
        <v>107</v>
      </c>
      <c r="C71" s="24" t="s">
        <v>19</v>
      </c>
      <c r="D71" s="23"/>
      <c r="E71" s="25">
        <f>SUM(E65:E70)</f>
        <v>187.21999999999997</v>
      </c>
      <c r="F71" s="24"/>
      <c r="G71" s="23"/>
    </row>
    <row r="72" spans="1:7" x14ac:dyDescent="0.2">
      <c r="A72" s="13"/>
      <c r="B72" s="20" t="s">
        <v>81</v>
      </c>
      <c r="C72" s="21" t="s">
        <v>82</v>
      </c>
      <c r="D72" s="20" t="s">
        <v>11</v>
      </c>
      <c r="E72" s="22">
        <v>220.5</v>
      </c>
      <c r="F72" s="21" t="s">
        <v>133</v>
      </c>
      <c r="G72" s="20" t="s">
        <v>134</v>
      </c>
    </row>
    <row r="73" spans="1:7" s="3" customFormat="1" x14ac:dyDescent="0.2">
      <c r="A73" s="12"/>
      <c r="B73" s="23" t="s">
        <v>108</v>
      </c>
      <c r="C73" s="24"/>
      <c r="D73" s="23"/>
      <c r="E73" s="25">
        <f>SUM(E72)</f>
        <v>220.5</v>
      </c>
      <c r="F73" s="24"/>
      <c r="G73" s="23"/>
    </row>
    <row r="74" spans="1:7" x14ac:dyDescent="0.2">
      <c r="A74" s="14"/>
      <c r="B74" s="17"/>
      <c r="C74" s="18"/>
      <c r="D74" s="17"/>
      <c r="E74" s="19">
        <f>E73+E71+E64+E61+E59+E56+E53+E51+E48+E46+E44+E42+E32+E30+E26+E22+E20+E18+E16+E14+E12</f>
        <v>6201.619999999999</v>
      </c>
      <c r="F74" s="18"/>
      <c r="G74" s="17"/>
    </row>
    <row r="75" spans="1:7" x14ac:dyDescent="0.2">
      <c r="A75" s="15"/>
      <c r="B75" s="8"/>
      <c r="C75" s="9"/>
      <c r="D75" s="8"/>
      <c r="E75" s="11"/>
      <c r="F75" s="9"/>
      <c r="G75" s="8"/>
    </row>
  </sheetData>
  <mergeCells count="1">
    <mergeCell ref="A6:G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E12" sqref="E12"/>
    </sheetView>
  </sheetViews>
  <sheetFormatPr defaultRowHeight="12.75" x14ac:dyDescent="0.2"/>
  <cols>
    <col min="1" max="1" width="3.7109375" style="1" customWidth="1"/>
    <col min="2" max="2" width="24.7109375" style="1" customWidth="1"/>
    <col min="3" max="3" width="24.7109375" style="6" customWidth="1"/>
    <col min="4" max="4" width="12.7109375" style="7" customWidth="1"/>
    <col min="5" max="5" width="10.7109375" style="5" customWidth="1"/>
    <col min="6" max="6" width="24.7109375" style="1" customWidth="1"/>
    <col min="7" max="16384" width="9.140625" style="1"/>
  </cols>
  <sheetData>
    <row r="1" spans="1:6" x14ac:dyDescent="0.2">
      <c r="A1" s="1">
        <v>45</v>
      </c>
    </row>
    <row r="2" spans="1:6" ht="15.75" x14ac:dyDescent="0.25">
      <c r="A2" s="2" t="s">
        <v>0</v>
      </c>
    </row>
    <row r="3" spans="1:6" ht="15.75" x14ac:dyDescent="0.25">
      <c r="A3" s="2" t="s">
        <v>1</v>
      </c>
    </row>
    <row r="4" spans="1:6" ht="15.75" x14ac:dyDescent="0.25">
      <c r="A4" s="2" t="s">
        <v>2</v>
      </c>
    </row>
    <row r="6" spans="1:6" ht="18.75" x14ac:dyDescent="0.3">
      <c r="A6" s="16" t="s">
        <v>77</v>
      </c>
      <c r="B6" s="16"/>
      <c r="C6" s="16"/>
      <c r="D6" s="16"/>
      <c r="E6" s="16"/>
      <c r="F6" s="16"/>
    </row>
    <row r="10" spans="1:6" x14ac:dyDescent="0.2">
      <c r="A10" s="4"/>
      <c r="B10" s="17" t="s">
        <v>136</v>
      </c>
      <c r="C10" s="27" t="s">
        <v>6</v>
      </c>
      <c r="D10" s="19" t="s">
        <v>7</v>
      </c>
      <c r="E10" s="18" t="s">
        <v>8</v>
      </c>
      <c r="F10" s="17"/>
    </row>
    <row r="11" spans="1:6" ht="25.5" x14ac:dyDescent="0.2">
      <c r="A11" s="13"/>
      <c r="B11" s="20" t="s">
        <v>137</v>
      </c>
      <c r="C11" s="28" t="s">
        <v>20</v>
      </c>
      <c r="D11" s="22">
        <v>875.2</v>
      </c>
      <c r="E11" s="21" t="s">
        <v>148</v>
      </c>
      <c r="F11" s="26" t="s">
        <v>21</v>
      </c>
    </row>
    <row r="12" spans="1:6" x14ac:dyDescent="0.2">
      <c r="A12" s="12"/>
      <c r="B12" s="23"/>
      <c r="C12" s="29"/>
      <c r="D12" s="25">
        <f>SUM(D11)</f>
        <v>875.2</v>
      </c>
      <c r="E12" s="24"/>
      <c r="F12" s="23"/>
    </row>
    <row r="13" spans="1:6" x14ac:dyDescent="0.2">
      <c r="A13" s="13"/>
      <c r="B13" s="20" t="s">
        <v>137</v>
      </c>
      <c r="C13" s="28" t="s">
        <v>138</v>
      </c>
      <c r="D13" s="22">
        <v>945</v>
      </c>
      <c r="E13" s="21" t="s">
        <v>147</v>
      </c>
      <c r="F13" s="20" t="s">
        <v>22</v>
      </c>
    </row>
    <row r="14" spans="1:6" x14ac:dyDescent="0.2">
      <c r="A14" s="13"/>
      <c r="B14" s="20" t="s">
        <v>137</v>
      </c>
      <c r="C14" s="28" t="s">
        <v>23</v>
      </c>
      <c r="D14" s="22">
        <v>155.93</v>
      </c>
      <c r="E14" s="21" t="s">
        <v>146</v>
      </c>
      <c r="F14" s="20" t="s">
        <v>24</v>
      </c>
    </row>
    <row r="15" spans="1:6" x14ac:dyDescent="0.2">
      <c r="A15" s="13"/>
      <c r="B15" s="20" t="s">
        <v>137</v>
      </c>
      <c r="C15" s="28" t="s">
        <v>25</v>
      </c>
      <c r="D15" s="22">
        <v>48</v>
      </c>
      <c r="E15" s="21" t="s">
        <v>145</v>
      </c>
      <c r="F15" s="20" t="s">
        <v>26</v>
      </c>
    </row>
    <row r="16" spans="1:6" x14ac:dyDescent="0.2">
      <c r="A16" s="12"/>
      <c r="B16" s="23"/>
      <c r="C16" s="29"/>
      <c r="D16" s="25">
        <f>SUM(D13:D15)</f>
        <v>1148.93</v>
      </c>
      <c r="E16" s="24"/>
      <c r="F16" s="23"/>
    </row>
    <row r="17" spans="1:6" x14ac:dyDescent="0.2">
      <c r="A17" s="13"/>
      <c r="B17" s="20" t="s">
        <v>139</v>
      </c>
      <c r="C17" s="28" t="s">
        <v>138</v>
      </c>
      <c r="D17" s="22">
        <v>61456.71</v>
      </c>
      <c r="E17" s="21" t="s">
        <v>143</v>
      </c>
      <c r="F17" s="20" t="s">
        <v>22</v>
      </c>
    </row>
    <row r="18" spans="1:6" x14ac:dyDescent="0.2">
      <c r="A18" s="13"/>
      <c r="B18" s="20" t="s">
        <v>140</v>
      </c>
      <c r="C18" s="28" t="s">
        <v>23</v>
      </c>
      <c r="D18" s="22">
        <v>10189.870000000001</v>
      </c>
      <c r="E18" s="21" t="s">
        <v>144</v>
      </c>
      <c r="F18" s="20" t="s">
        <v>24</v>
      </c>
    </row>
    <row r="19" spans="1:6" x14ac:dyDescent="0.2">
      <c r="A19" s="13"/>
      <c r="B19" s="20"/>
      <c r="C19" s="28"/>
      <c r="D19" s="25">
        <f>SUM(D17:D18)</f>
        <v>71646.58</v>
      </c>
      <c r="E19" s="21"/>
      <c r="F19" s="20"/>
    </row>
    <row r="20" spans="1:6" ht="25.5" x14ac:dyDescent="0.2">
      <c r="A20" s="13"/>
      <c r="B20" s="20" t="s">
        <v>137</v>
      </c>
      <c r="C20" s="28" t="s">
        <v>135</v>
      </c>
      <c r="D20" s="22">
        <v>170.88</v>
      </c>
      <c r="E20" s="21" t="s">
        <v>142</v>
      </c>
      <c r="F20" s="26" t="s">
        <v>27</v>
      </c>
    </row>
    <row r="21" spans="1:6" x14ac:dyDescent="0.2">
      <c r="A21" s="13"/>
      <c r="B21" s="20"/>
      <c r="C21" s="28" t="s">
        <v>28</v>
      </c>
      <c r="D21" s="22">
        <v>28.2</v>
      </c>
      <c r="E21" s="21" t="s">
        <v>141</v>
      </c>
      <c r="F21" s="20" t="s">
        <v>29</v>
      </c>
    </row>
    <row r="22" spans="1:6" x14ac:dyDescent="0.2">
      <c r="A22" s="12"/>
      <c r="B22" s="23"/>
      <c r="C22" s="29"/>
      <c r="D22" s="25">
        <f>SUM(D20:D21)</f>
        <v>199.07999999999998</v>
      </c>
      <c r="E22" s="24"/>
      <c r="F22" s="23"/>
    </row>
    <row r="23" spans="1:6" x14ac:dyDescent="0.2">
      <c r="A23" s="14"/>
      <c r="B23" s="17"/>
      <c r="C23" s="27"/>
      <c r="D23" s="19">
        <f>SUM(D22,D19,D16,D12)</f>
        <v>73869.789999999994</v>
      </c>
      <c r="E23" s="18"/>
      <c r="F23" s="17"/>
    </row>
    <row r="24" spans="1:6" x14ac:dyDescent="0.2">
      <c r="A24" s="15"/>
      <c r="B24" s="8"/>
      <c r="C24" s="10"/>
      <c r="D24" s="11"/>
      <c r="E24" s="9"/>
      <c r="F24" s="8"/>
    </row>
  </sheetData>
  <mergeCells count="1">
    <mergeCell ref="A6:F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Kategorija I</vt:lpstr>
      <vt:lpstr>KAtegorija II</vt:lpstr>
      <vt:lpstr>'KAtegorija II'!Print_Area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rachunovodja</dc:creator>
  <cp:lastModifiedBy>rachunovodja</cp:lastModifiedBy>
  <dcterms:created xsi:type="dcterms:W3CDTF">2025-08-18T07:20:03Z</dcterms:created>
  <dcterms:modified xsi:type="dcterms:W3CDTF">2025-08-18T08:01:17Z</dcterms:modified>
</cp:coreProperties>
</file>