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arnet-my.sharepoint.com/personal/karolina_svracak_skole_hr/Documents/Desktop/Karolina/2025/IZVJEŠTAJ O POTROŠNJI/"/>
    </mc:Choice>
  </mc:AlternateContent>
  <bookViews>
    <workbookView xWindow="0" yWindow="0" windowWidth="11685" windowHeight="12180"/>
  </bookViews>
  <sheets>
    <sheet name="Kategorija I" sheetId="1" r:id="rId1"/>
    <sheet name="Kategorija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19" i="2"/>
  <c r="D15" i="2"/>
  <c r="D12" i="2"/>
  <c r="E28" i="1"/>
  <c r="E29" i="1" s="1"/>
  <c r="E26" i="1"/>
  <c r="E24" i="1"/>
  <c r="E22" i="1"/>
  <c r="E20" i="1"/>
  <c r="E18" i="1"/>
  <c r="E16" i="1"/>
  <c r="E14" i="1"/>
  <c r="E12" i="1"/>
</calcChain>
</file>

<file path=xl/sharedStrings.xml><?xml version="1.0" encoding="utf-8"?>
<sst xmlns="http://schemas.openxmlformats.org/spreadsheetml/2006/main" count="109" uniqueCount="85">
  <si>
    <t>Naziv škole: Srednja škola Antun Matijašević Karamaneo Vis</t>
  </si>
  <si>
    <t>Adresa: Viškog boja 9</t>
  </si>
  <si>
    <t>OIB: 57436529895</t>
  </si>
  <si>
    <t>primatelj</t>
  </si>
  <si>
    <t>OIB</t>
  </si>
  <si>
    <t>mjesto</t>
  </si>
  <si>
    <t>opis</t>
  </si>
  <si>
    <t>plaćeni iznos</t>
  </si>
  <si>
    <t>konto</t>
  </si>
  <si>
    <t xml:space="preserve">OTP banka d.d.                                                                  </t>
  </si>
  <si>
    <t>52508873833</t>
  </si>
  <si>
    <t xml:space="preserve">Split                                                       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</si>
  <si>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</si>
  <si>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</si>
  <si>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Prijevoz djelatnika 07/2025</t>
  </si>
  <si>
    <t>Obveze za plaće ZDR 07/2025</t>
  </si>
  <si>
    <t>Neto plaća PUN 07/2025</t>
  </si>
  <si>
    <t>ZDR plaća PUN 07/2025</t>
  </si>
  <si>
    <t xml:space="preserve">DOPRINOS NA PLAĆI - ZDR PUN                                                                                                                                                                             </t>
  </si>
  <si>
    <t xml:space="preserve">NAKNADA ZA PRIJEVOZ PUN                                                                                                                                                                                 </t>
  </si>
  <si>
    <t>Prijevoz PUN 07/2025</t>
  </si>
  <si>
    <t xml:space="preserve">AP-SPLIT, RAČUNALNE I SRODNE AKTIVNOSTI, D.O.O.                                 </t>
  </si>
  <si>
    <t>82888704837</t>
  </si>
  <si>
    <t xml:space="preserve">32389     </t>
  </si>
  <si>
    <t>ATESTI I PROCJENE D.O.O. ZA ZAŠTITU NA RADU, ZAŠTITU OD POŽARA I ZAŠTITU OKOLIŠA</t>
  </si>
  <si>
    <t>31825851448</t>
  </si>
  <si>
    <t xml:space="preserve">SPLIT                                                       </t>
  </si>
  <si>
    <t xml:space="preserve">32329     </t>
  </si>
  <si>
    <t xml:space="preserve">DOBRO LUKA d.o.o.                                                               </t>
  </si>
  <si>
    <t>70977487029</t>
  </si>
  <si>
    <t xml:space="preserve">VIS                                                         </t>
  </si>
  <si>
    <t xml:space="preserve">32931     </t>
  </si>
  <si>
    <t xml:space="preserve">REPREZENTACIJA                                                                                                                                                                                          </t>
  </si>
  <si>
    <t xml:space="preserve">KOLMA DOO                                                                       </t>
  </si>
  <si>
    <t>19817426969</t>
  </si>
  <si>
    <t xml:space="preserve">32242     </t>
  </si>
  <si>
    <t xml:space="preserve">MATER.I DIJEL.ZA TEKUĆE I INVEST.ODRŽAVANJE POSTR.I OPREME                                                                                                                                              </t>
  </si>
  <si>
    <t xml:space="preserve">MESNA INDUSTRIJA BRAĆA PIVAC d.o.o.                                             </t>
  </si>
  <si>
    <t>28128148322</t>
  </si>
  <si>
    <t xml:space="preserve">Vrgorac                                                     </t>
  </si>
  <si>
    <t xml:space="preserve">32224     </t>
  </si>
  <si>
    <t xml:space="preserve">NAMIRNICE ZA PREHRANU UČENIKA                                                                                                                                                                           </t>
  </si>
  <si>
    <t xml:space="preserve">TOMISLAV i IVICA d.o.o.                                                         </t>
  </si>
  <si>
    <t>37101794110</t>
  </si>
  <si>
    <t xml:space="preserve">Vis                                                         </t>
  </si>
  <si>
    <t xml:space="preserve">NAKLADA SLAP d.o.o.                                                             </t>
  </si>
  <si>
    <t>70108447975</t>
  </si>
  <si>
    <t xml:space="preserve">Jastrebarsko                                                </t>
  </si>
  <si>
    <t xml:space="preserve">32212     </t>
  </si>
  <si>
    <t xml:space="preserve">LITERATURA (PUBLIKACIJE, ČASOPISI, GLASILA, KNJIGE I OSTALO)                                                                                                                                            </t>
  </si>
  <si>
    <t xml:space="preserve">GALAXY TRAVEL d.o.o.                                                            </t>
  </si>
  <si>
    <t>19969808813</t>
  </si>
  <si>
    <t xml:space="preserve">32116     </t>
  </si>
  <si>
    <t xml:space="preserve">NAKNADE ZA PRIJEVOZ NA SLUŽBENOM PUTU U INOZEMSTVU                    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</si>
  <si>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                                                  </t>
  </si>
  <si>
    <t>Autobus prijevoz Dubrovnik Split</t>
  </si>
  <si>
    <t>Shuttle prijevoz Dubrovnik III</t>
  </si>
  <si>
    <t>Smještaj Ivana 25.10.</t>
  </si>
  <si>
    <t>Ukupno OTP</t>
  </si>
  <si>
    <t>Ukupno AP Split</t>
  </si>
  <si>
    <t>Ukupno Atesti i procjene</t>
  </si>
  <si>
    <t>Ukupno Dobro luka</t>
  </si>
  <si>
    <t>Ukupno Kolma</t>
  </si>
  <si>
    <t>Ukupno Mesna industrija Pivac</t>
  </si>
  <si>
    <t>Ukupno Tomislav i Ivica</t>
  </si>
  <si>
    <t>Ukupno naklada slap</t>
  </si>
  <si>
    <t>Ukupno Galaxy</t>
  </si>
  <si>
    <t>Naziv platitelja</t>
  </si>
  <si>
    <t>SŠ AMK</t>
  </si>
  <si>
    <t>Obveze za plaće bruto 07/2025</t>
  </si>
  <si>
    <t>MZOM</t>
  </si>
  <si>
    <t xml:space="preserve">3132   </t>
  </si>
  <si>
    <t xml:space="preserve">3111  </t>
  </si>
  <si>
    <t xml:space="preserve">3212   </t>
  </si>
  <si>
    <t xml:space="preserve"> PRIJEVOZ NA POSAO I S POSLA                                                                                                                                                                  </t>
  </si>
  <si>
    <t xml:space="preserve">BRUTO PLAĆE STALNO ZAPOSLENIMA                                                                                                                                                                 </t>
  </si>
  <si>
    <t xml:space="preserve">DOPRINOS NA PLAĆI- ZDR COP                                                                                                                                                                              </t>
  </si>
  <si>
    <t>sš AMK</t>
  </si>
  <si>
    <t>ukupno</t>
  </si>
  <si>
    <t xml:space="preserve">OBVEZE ZA BRUTO PLAĆE  PUN                                                                                                                                                                               </t>
  </si>
  <si>
    <t xml:space="preserve">3211     </t>
  </si>
  <si>
    <t xml:space="preserve">3132    </t>
  </si>
  <si>
    <t xml:space="preserve">3111   </t>
  </si>
  <si>
    <t xml:space="preserve">RAČUNALNE USLUGE                                                                                                                                                                                 </t>
  </si>
  <si>
    <t xml:space="preserve">USLUGE TEKUĆEG I INVESTICIJSKOG ODRŽAVANJA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</si>
</sst>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2" xfId="0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2" borderId="3" xfId="0" applyFont="1" applyFill="1" applyBorder="1"/>
    <xf numFmtId="49" fontId="3" fillId="2" borderId="3" xfId="0" applyNumberFormat="1" applyFont="1" applyFill="1" applyBorder="1" applyAlignment="1">
      <alignment horizontal="left"/>
    </xf>
    <xf numFmtId="2" fontId="3" fillId="2" borderId="3" xfId="0" applyNumberFormat="1" applyFont="1" applyFill="1" applyBorder="1" applyAlignment="1">
      <alignment horizontal="right"/>
    </xf>
    <xf numFmtId="49" fontId="3" fillId="2" borderId="3" xfId="0" applyNumberFormat="1" applyFont="1" applyFill="1" applyBorder="1"/>
    <xf numFmtId="0" fontId="1" fillId="0" borderId="3" xfId="0" applyFont="1" applyBorder="1"/>
    <xf numFmtId="49" fontId="1" fillId="0" borderId="3" xfId="0" applyNumberFormat="1" applyFont="1" applyBorder="1" applyAlignment="1">
      <alignment horizontal="left"/>
    </xf>
    <xf numFmtId="2" fontId="1" fillId="0" borderId="3" xfId="0" applyNumberFormat="1" applyFont="1" applyBorder="1" applyAlignment="1">
      <alignment horizontal="right"/>
    </xf>
    <xf numFmtId="49" fontId="1" fillId="0" borderId="3" xfId="0" applyNumberFormat="1" applyFont="1" applyBorder="1"/>
    <xf numFmtId="0" fontId="3" fillId="0" borderId="3" xfId="0" applyFont="1" applyBorder="1"/>
    <xf numFmtId="49" fontId="3" fillId="0" borderId="3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right"/>
    </xf>
    <xf numFmtId="49" fontId="3" fillId="0" borderId="3" xfId="0" applyNumberFormat="1" applyFont="1" applyBorder="1"/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0"/>
  <sheetViews>
    <sheetView tabSelected="1" workbookViewId="0">
      <selection activeCell="F23" sqref="F23"/>
    </sheetView>
  </sheetViews>
  <sheetFormatPr defaultRowHeight="12.75" x14ac:dyDescent="0.2"/>
  <cols>
    <col min="1" max="1" width="3.7109375" style="1" customWidth="1"/>
    <col min="2" max="2" width="24.7109375" style="1" customWidth="1"/>
    <col min="3" max="3" width="12.7109375" style="6" customWidth="1"/>
    <col min="4" max="4" width="12.7109375" style="1" customWidth="1"/>
    <col min="5" max="5" width="12.7109375" style="9" customWidth="1"/>
    <col min="6" max="6" width="10.7109375" style="6" customWidth="1"/>
    <col min="7" max="7" width="24.7109375" style="1" customWidth="1"/>
    <col min="8" max="16384" width="9.140625" style="1"/>
  </cols>
  <sheetData>
    <row r="2" spans="1:7" ht="15.75" x14ac:dyDescent="0.25">
      <c r="A2" s="2" t="s">
        <v>0</v>
      </c>
    </row>
    <row r="3" spans="1:7" ht="15.75" x14ac:dyDescent="0.25">
      <c r="A3" s="2" t="s">
        <v>1</v>
      </c>
    </row>
    <row r="4" spans="1:7" ht="15.75" x14ac:dyDescent="0.25">
      <c r="A4" s="2" t="s">
        <v>2</v>
      </c>
    </row>
    <row r="6" spans="1:7" ht="18.75" x14ac:dyDescent="0.3">
      <c r="A6" s="14"/>
      <c r="B6" s="14"/>
      <c r="C6" s="14"/>
      <c r="D6" s="14"/>
      <c r="E6" s="14"/>
      <c r="F6" s="14"/>
      <c r="G6" s="14"/>
    </row>
    <row r="10" spans="1:7" x14ac:dyDescent="0.2">
      <c r="A10" s="5"/>
      <c r="B10" s="15" t="s">
        <v>3</v>
      </c>
      <c r="C10" s="18" t="s">
        <v>4</v>
      </c>
      <c r="D10" s="15" t="s">
        <v>5</v>
      </c>
      <c r="E10" s="17" t="s">
        <v>7</v>
      </c>
      <c r="F10" s="18" t="s">
        <v>8</v>
      </c>
      <c r="G10" s="15"/>
    </row>
    <row r="11" spans="1:7" x14ac:dyDescent="0.2">
      <c r="B11" s="19" t="s">
        <v>9</v>
      </c>
      <c r="C11" s="22" t="s">
        <v>10</v>
      </c>
      <c r="D11" s="19" t="s">
        <v>11</v>
      </c>
      <c r="E11" s="21">
        <v>39.61</v>
      </c>
      <c r="F11" s="22" t="s">
        <v>12</v>
      </c>
      <c r="G11" s="19" t="s">
        <v>13</v>
      </c>
    </row>
    <row r="12" spans="1:7" s="3" customFormat="1" x14ac:dyDescent="0.2">
      <c r="B12" s="23" t="s">
        <v>58</v>
      </c>
      <c r="C12" s="26"/>
      <c r="D12" s="23"/>
      <c r="E12" s="25">
        <f>SUM(E11)</f>
        <v>39.61</v>
      </c>
      <c r="F12" s="26"/>
      <c r="G12" s="23"/>
    </row>
    <row r="13" spans="1:7" x14ac:dyDescent="0.2">
      <c r="B13" s="19" t="s">
        <v>21</v>
      </c>
      <c r="C13" s="22" t="s">
        <v>22</v>
      </c>
      <c r="D13" s="19" t="s">
        <v>11</v>
      </c>
      <c r="E13" s="21">
        <v>31.54</v>
      </c>
      <c r="F13" s="22" t="s">
        <v>23</v>
      </c>
      <c r="G13" s="19" t="s">
        <v>83</v>
      </c>
    </row>
    <row r="14" spans="1:7" s="3" customFormat="1" x14ac:dyDescent="0.2">
      <c r="B14" s="23" t="s">
        <v>59</v>
      </c>
      <c r="C14" s="26"/>
      <c r="D14" s="23"/>
      <c r="E14" s="25">
        <f>SUM(E13)</f>
        <v>31.54</v>
      </c>
      <c r="F14" s="26"/>
      <c r="G14" s="23"/>
    </row>
    <row r="15" spans="1:7" ht="25.5" x14ac:dyDescent="0.2">
      <c r="B15" s="19" t="s">
        <v>24</v>
      </c>
      <c r="C15" s="22" t="s">
        <v>25</v>
      </c>
      <c r="D15" s="19" t="s">
        <v>26</v>
      </c>
      <c r="E15" s="21">
        <v>312.5</v>
      </c>
      <c r="F15" s="22" t="s">
        <v>27</v>
      </c>
      <c r="G15" s="27" t="s">
        <v>84</v>
      </c>
    </row>
    <row r="16" spans="1:7" s="3" customFormat="1" x14ac:dyDescent="0.2">
      <c r="B16" s="23" t="s">
        <v>60</v>
      </c>
      <c r="C16" s="26"/>
      <c r="D16" s="23"/>
      <c r="E16" s="25">
        <f>SUM(E15)</f>
        <v>312.5</v>
      </c>
      <c r="F16" s="26"/>
      <c r="G16" s="23"/>
    </row>
    <row r="17" spans="1:7" x14ac:dyDescent="0.2">
      <c r="B17" s="19" t="s">
        <v>28</v>
      </c>
      <c r="C17" s="22" t="s">
        <v>29</v>
      </c>
      <c r="D17" s="19" t="s">
        <v>30</v>
      </c>
      <c r="E17" s="21">
        <v>216.45</v>
      </c>
      <c r="F17" s="22" t="s">
        <v>31</v>
      </c>
      <c r="G17" s="19" t="s">
        <v>32</v>
      </c>
    </row>
    <row r="18" spans="1:7" s="3" customFormat="1" x14ac:dyDescent="0.2">
      <c r="B18" s="23" t="s">
        <v>61</v>
      </c>
      <c r="C18" s="26"/>
      <c r="D18" s="23"/>
      <c r="E18" s="25">
        <f>SUM(E17)</f>
        <v>216.45</v>
      </c>
      <c r="F18" s="26"/>
      <c r="G18" s="23"/>
    </row>
    <row r="19" spans="1:7" ht="38.25" x14ac:dyDescent="0.2">
      <c r="B19" s="19" t="s">
        <v>33</v>
      </c>
      <c r="C19" s="22" t="s">
        <v>34</v>
      </c>
      <c r="D19" s="19" t="s">
        <v>30</v>
      </c>
      <c r="E19" s="21">
        <v>68.5</v>
      </c>
      <c r="F19" s="22" t="s">
        <v>35</v>
      </c>
      <c r="G19" s="27" t="s">
        <v>36</v>
      </c>
    </row>
    <row r="20" spans="1:7" s="3" customFormat="1" x14ac:dyDescent="0.2">
      <c r="B20" s="23" t="s">
        <v>62</v>
      </c>
      <c r="C20" s="26"/>
      <c r="D20" s="23"/>
      <c r="E20" s="25">
        <f>SUM(E19)</f>
        <v>68.5</v>
      </c>
      <c r="F20" s="26"/>
      <c r="G20" s="23"/>
    </row>
    <row r="21" spans="1:7" x14ac:dyDescent="0.2">
      <c r="B21" s="19" t="s">
        <v>37</v>
      </c>
      <c r="C21" s="22" t="s">
        <v>38</v>
      </c>
      <c r="D21" s="19" t="s">
        <v>39</v>
      </c>
      <c r="E21" s="21">
        <v>167.66</v>
      </c>
      <c r="F21" s="22" t="s">
        <v>40</v>
      </c>
      <c r="G21" s="19" t="s">
        <v>41</v>
      </c>
    </row>
    <row r="22" spans="1:7" s="3" customFormat="1" x14ac:dyDescent="0.2">
      <c r="B22" s="23" t="s">
        <v>63</v>
      </c>
      <c r="C22" s="26"/>
      <c r="D22" s="23"/>
      <c r="E22" s="25">
        <f>SUM(E21)</f>
        <v>167.66</v>
      </c>
      <c r="F22" s="26"/>
      <c r="G22" s="23"/>
    </row>
    <row r="23" spans="1:7" ht="38.25" x14ac:dyDescent="0.2">
      <c r="B23" s="19" t="s">
        <v>42</v>
      </c>
      <c r="C23" s="22" t="s">
        <v>43</v>
      </c>
      <c r="D23" s="19" t="s">
        <v>44</v>
      </c>
      <c r="E23" s="21">
        <v>238.35</v>
      </c>
      <c r="F23" s="22" t="s">
        <v>35</v>
      </c>
      <c r="G23" s="27" t="s">
        <v>36</v>
      </c>
    </row>
    <row r="24" spans="1:7" s="3" customFormat="1" x14ac:dyDescent="0.2">
      <c r="B24" s="23" t="s">
        <v>64</v>
      </c>
      <c r="C24" s="26"/>
      <c r="D24" s="23"/>
      <c r="E24" s="25">
        <f>SUM(E23)</f>
        <v>238.35</v>
      </c>
      <c r="F24" s="26"/>
      <c r="G24" s="23"/>
    </row>
    <row r="25" spans="1:7" ht="38.25" x14ac:dyDescent="0.2">
      <c r="B25" s="19" t="s">
        <v>45</v>
      </c>
      <c r="C25" s="22" t="s">
        <v>46</v>
      </c>
      <c r="D25" s="19" t="s">
        <v>47</v>
      </c>
      <c r="E25" s="21">
        <v>2860.87</v>
      </c>
      <c r="F25" s="22" t="s">
        <v>48</v>
      </c>
      <c r="G25" s="27" t="s">
        <v>49</v>
      </c>
    </row>
    <row r="26" spans="1:7" s="3" customFormat="1" x14ac:dyDescent="0.2">
      <c r="B26" s="23" t="s">
        <v>65</v>
      </c>
      <c r="C26" s="26"/>
      <c r="D26" s="23"/>
      <c r="E26" s="25">
        <f>SUM(E25)</f>
        <v>2860.87</v>
      </c>
      <c r="F26" s="26"/>
      <c r="G26" s="23"/>
    </row>
    <row r="27" spans="1:7" ht="38.25" x14ac:dyDescent="0.2">
      <c r="B27" s="19" t="s">
        <v>50</v>
      </c>
      <c r="C27" s="22" t="s">
        <v>51</v>
      </c>
      <c r="D27" s="19" t="s">
        <v>26</v>
      </c>
      <c r="E27" s="21">
        <v>3089.82</v>
      </c>
      <c r="F27" s="22" t="s">
        <v>52</v>
      </c>
      <c r="G27" s="27" t="s">
        <v>53</v>
      </c>
    </row>
    <row r="28" spans="1:7" x14ac:dyDescent="0.2">
      <c r="A28" s="3"/>
      <c r="B28" s="23" t="s">
        <v>66</v>
      </c>
      <c r="C28" s="26"/>
      <c r="D28" s="23"/>
      <c r="E28" s="25">
        <f>SUM(E27)</f>
        <v>3089.82</v>
      </c>
      <c r="F28" s="26"/>
      <c r="G28" s="23"/>
    </row>
    <row r="29" spans="1:7" x14ac:dyDescent="0.2">
      <c r="A29" s="4"/>
      <c r="B29" s="15"/>
      <c r="C29" s="18"/>
      <c r="D29" s="15"/>
      <c r="E29" s="17">
        <f>E28+E26+E24+E22+E20+E18+E16+E14+E12</f>
        <v>7025.3</v>
      </c>
      <c r="F29" s="18"/>
      <c r="G29" s="15"/>
    </row>
    <row r="30" spans="1:7" x14ac:dyDescent="0.2">
      <c r="A30" s="10"/>
      <c r="B30" s="10"/>
      <c r="C30" s="11"/>
      <c r="D30" s="10"/>
      <c r="E30" s="13"/>
      <c r="F30" s="11"/>
      <c r="G30" s="10"/>
    </row>
  </sheetData>
  <mergeCells count="1">
    <mergeCell ref="A6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workbookViewId="0">
      <selection activeCell="E14" sqref="E14"/>
    </sheetView>
  </sheetViews>
  <sheetFormatPr defaultRowHeight="12.75" x14ac:dyDescent="0.2"/>
  <cols>
    <col min="1" max="1" width="3.7109375" style="1" customWidth="1"/>
    <col min="2" max="2" width="24.7109375" style="1" customWidth="1"/>
    <col min="3" max="3" width="24.7109375" style="7" customWidth="1"/>
    <col min="4" max="4" width="12.7109375" style="9" customWidth="1"/>
    <col min="5" max="5" width="10.7109375" style="6" customWidth="1"/>
    <col min="6" max="6" width="24.7109375" style="1" customWidth="1"/>
    <col min="7" max="16384" width="9.140625" style="1"/>
  </cols>
  <sheetData>
    <row r="2" spans="1:12" ht="15.75" x14ac:dyDescent="0.25">
      <c r="A2" s="2" t="s">
        <v>0</v>
      </c>
    </row>
    <row r="3" spans="1:12" ht="15.75" x14ac:dyDescent="0.25">
      <c r="A3" s="2" t="s">
        <v>1</v>
      </c>
    </row>
    <row r="4" spans="1:12" ht="15.75" x14ac:dyDescent="0.25">
      <c r="A4" s="2" t="s">
        <v>2</v>
      </c>
    </row>
    <row r="6" spans="1:12" ht="18.75" x14ac:dyDescent="0.3">
      <c r="A6" s="14"/>
      <c r="B6" s="14"/>
      <c r="C6" s="14"/>
      <c r="D6" s="14"/>
      <c r="E6" s="14"/>
      <c r="F6" s="14"/>
    </row>
    <row r="7" spans="1:12" x14ac:dyDescent="0.2">
      <c r="L7" s="8"/>
    </row>
    <row r="9" spans="1:12" x14ac:dyDescent="0.2">
      <c r="J9" s="8"/>
    </row>
    <row r="10" spans="1:12" x14ac:dyDescent="0.2">
      <c r="A10" s="15"/>
      <c r="B10" s="15" t="s">
        <v>67</v>
      </c>
      <c r="C10" s="16" t="s">
        <v>6</v>
      </c>
      <c r="D10" s="17" t="s">
        <v>7</v>
      </c>
      <c r="E10" s="18" t="s">
        <v>8</v>
      </c>
      <c r="F10" s="15"/>
    </row>
    <row r="11" spans="1:12" x14ac:dyDescent="0.2">
      <c r="A11" s="19"/>
      <c r="B11" s="19" t="s">
        <v>68</v>
      </c>
      <c r="C11" s="20" t="s">
        <v>14</v>
      </c>
      <c r="D11" s="21">
        <v>378</v>
      </c>
      <c r="E11" s="22" t="s">
        <v>73</v>
      </c>
      <c r="F11" s="19" t="s">
        <v>74</v>
      </c>
    </row>
    <row r="12" spans="1:12" x14ac:dyDescent="0.2">
      <c r="A12" s="23"/>
      <c r="B12" s="23"/>
      <c r="C12" s="24" t="s">
        <v>78</v>
      </c>
      <c r="D12" s="25">
        <f>SUM(D11)</f>
        <v>378</v>
      </c>
      <c r="E12" s="26"/>
      <c r="F12" s="23"/>
    </row>
    <row r="13" spans="1:12" ht="25.5" x14ac:dyDescent="0.2">
      <c r="A13" s="19"/>
      <c r="B13" s="19" t="s">
        <v>70</v>
      </c>
      <c r="C13" s="20" t="s">
        <v>69</v>
      </c>
      <c r="D13" s="21">
        <v>60834.879999999997</v>
      </c>
      <c r="E13" s="22" t="s">
        <v>72</v>
      </c>
      <c r="F13" s="27" t="s">
        <v>75</v>
      </c>
    </row>
    <row r="14" spans="1:12" x14ac:dyDescent="0.2">
      <c r="A14" s="19"/>
      <c r="B14" s="19" t="s">
        <v>70</v>
      </c>
      <c r="C14" s="20" t="s">
        <v>15</v>
      </c>
      <c r="D14" s="21">
        <v>10037.75</v>
      </c>
      <c r="E14" s="22" t="s">
        <v>71</v>
      </c>
      <c r="F14" s="19" t="s">
        <v>76</v>
      </c>
    </row>
    <row r="15" spans="1:12" x14ac:dyDescent="0.2">
      <c r="A15" s="23"/>
      <c r="B15" s="23"/>
      <c r="C15" s="24" t="s">
        <v>78</v>
      </c>
      <c r="D15" s="25">
        <f>SUM(D13:D14)</f>
        <v>70872.63</v>
      </c>
      <c r="E15" s="26"/>
      <c r="F15" s="23"/>
    </row>
    <row r="16" spans="1:12" x14ac:dyDescent="0.2">
      <c r="A16" s="19"/>
      <c r="B16" s="19" t="s">
        <v>68</v>
      </c>
      <c r="C16" s="20" t="s">
        <v>16</v>
      </c>
      <c r="D16" s="21">
        <v>943.15</v>
      </c>
      <c r="E16" s="22" t="s">
        <v>82</v>
      </c>
      <c r="F16" s="19" t="s">
        <v>79</v>
      </c>
    </row>
    <row r="17" spans="1:11" x14ac:dyDescent="0.2">
      <c r="A17" s="19"/>
      <c r="B17" s="19" t="s">
        <v>68</v>
      </c>
      <c r="C17" s="20" t="s">
        <v>17</v>
      </c>
      <c r="D17" s="21">
        <v>170.78</v>
      </c>
      <c r="E17" s="22" t="s">
        <v>81</v>
      </c>
      <c r="F17" s="19" t="s">
        <v>18</v>
      </c>
    </row>
    <row r="18" spans="1:11" x14ac:dyDescent="0.2">
      <c r="A18" s="19"/>
      <c r="B18" s="19" t="s">
        <v>68</v>
      </c>
      <c r="C18" s="20" t="s">
        <v>20</v>
      </c>
      <c r="D18" s="21">
        <v>35</v>
      </c>
      <c r="E18" s="22" t="s">
        <v>73</v>
      </c>
      <c r="F18" s="19" t="s">
        <v>19</v>
      </c>
    </row>
    <row r="19" spans="1:11" x14ac:dyDescent="0.2">
      <c r="A19" s="23"/>
      <c r="B19" s="23"/>
      <c r="C19" s="24" t="s">
        <v>78</v>
      </c>
      <c r="D19" s="25">
        <f>SUM(D16:D18)</f>
        <v>1148.93</v>
      </c>
      <c r="E19" s="26"/>
      <c r="F19" s="23"/>
    </row>
    <row r="20" spans="1:11" x14ac:dyDescent="0.2">
      <c r="A20" s="19"/>
      <c r="B20" s="19" t="s">
        <v>77</v>
      </c>
      <c r="C20" s="20" t="s">
        <v>55</v>
      </c>
      <c r="D20" s="21">
        <v>33.770000000000003</v>
      </c>
      <c r="E20" s="22" t="s">
        <v>80</v>
      </c>
      <c r="F20" s="19" t="s">
        <v>54</v>
      </c>
    </row>
    <row r="21" spans="1:11" x14ac:dyDescent="0.2">
      <c r="A21" s="19"/>
      <c r="B21" s="19" t="s">
        <v>68</v>
      </c>
      <c r="C21" s="20" t="s">
        <v>56</v>
      </c>
      <c r="D21" s="21">
        <v>20</v>
      </c>
      <c r="E21" s="22" t="s">
        <v>80</v>
      </c>
      <c r="F21" s="19" t="s">
        <v>54</v>
      </c>
    </row>
    <row r="22" spans="1:11" x14ac:dyDescent="0.2">
      <c r="A22" s="19"/>
      <c r="B22" s="19" t="s">
        <v>68</v>
      </c>
      <c r="C22" s="20" t="s">
        <v>57</v>
      </c>
      <c r="D22" s="21">
        <v>60</v>
      </c>
      <c r="E22" s="22" t="s">
        <v>80</v>
      </c>
      <c r="F22" s="19" t="s">
        <v>54</v>
      </c>
    </row>
    <row r="23" spans="1:11" x14ac:dyDescent="0.2">
      <c r="A23" s="19"/>
      <c r="B23" s="19"/>
      <c r="C23" s="24" t="s">
        <v>78</v>
      </c>
      <c r="D23" s="25">
        <f>SUM(D20:D22)</f>
        <v>113.77000000000001</v>
      </c>
      <c r="E23" s="22"/>
      <c r="F23" s="19"/>
    </row>
    <row r="24" spans="1:11" x14ac:dyDescent="0.2">
      <c r="A24" s="15"/>
      <c r="B24" s="15"/>
      <c r="C24" s="16"/>
      <c r="D24" s="17">
        <f>D23+D19+D15+D12</f>
        <v>72513.33</v>
      </c>
      <c r="E24" s="18"/>
      <c r="F24" s="15"/>
      <c r="J24" s="8"/>
      <c r="K24" s="8"/>
    </row>
    <row r="25" spans="1:11" x14ac:dyDescent="0.2">
      <c r="A25" s="10"/>
      <c r="B25" s="10"/>
      <c r="C25" s="12"/>
      <c r="D25" s="13"/>
      <c r="E25" s="11"/>
      <c r="F25" s="10"/>
    </row>
  </sheetData>
  <mergeCells count="1">
    <mergeCell ref="A6:F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1A83A8ADF6584FB847A34739F932B7" ma:contentTypeVersion="18" ma:contentTypeDescription="Create a new document." ma:contentTypeScope="" ma:versionID="88ed0c1e31cea2458cf01a0902c0120f">
  <xsd:schema xmlns:xsd="http://www.w3.org/2001/XMLSchema" xmlns:xs="http://www.w3.org/2001/XMLSchema" xmlns:p="http://schemas.microsoft.com/office/2006/metadata/properties" xmlns:ns3="9bb5bfd2-9f51-4d32-b500-562332bdbc3f" xmlns:ns4="191a5a04-a066-4d14-b40e-c2dd15ec8466" targetNamespace="http://schemas.microsoft.com/office/2006/metadata/properties" ma:root="true" ma:fieldsID="310d8d1fc2c91228e8890cd6a1d88ca4" ns3:_="" ns4:_="">
    <xsd:import namespace="9bb5bfd2-9f51-4d32-b500-562332bdbc3f"/>
    <xsd:import namespace="191a5a04-a066-4d14-b40e-c2dd15ec84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5bfd2-9f51-4d32-b500-562332bdbc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a5a04-a066-4d14-b40e-c2dd15ec846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bb5bfd2-9f51-4d32-b500-562332bdbc3f" xsi:nil="true"/>
  </documentManagement>
</p:properties>
</file>

<file path=customXml/itemProps1.xml><?xml version="1.0" encoding="utf-8"?>
<ds:datastoreItem xmlns:ds="http://schemas.openxmlformats.org/officeDocument/2006/customXml" ds:itemID="{853255D2-33D7-4CB2-BDB7-A59F04E07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b5bfd2-9f51-4d32-b500-562332bdbc3f"/>
    <ds:schemaRef ds:uri="191a5a04-a066-4d14-b40e-c2dd15ec84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D01CA4-79BB-42A7-8516-8F9E7BE26A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D2ADA4-F41B-42B4-AC38-4CCFA23AD823}">
  <ds:schemaRefs>
    <ds:schemaRef ds:uri="191a5a04-a066-4d14-b40e-c2dd15ec8466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9bb5bfd2-9f51-4d32-b500-562332bdbc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Kategorija I</vt:lpstr>
      <vt:lpstr>Kategorija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rachunovodja</dc:creator>
  <cp:lastModifiedBy>rachunovodja</cp:lastModifiedBy>
  <dcterms:created xsi:type="dcterms:W3CDTF">2025-09-25T15:33:49Z</dcterms:created>
  <dcterms:modified xsi:type="dcterms:W3CDTF">2025-09-25T15:47:24Z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0x0101008E1A83A8ADF6584FB847A34739F932B7</vt:lpwstr>
  </property>
</Properties>
</file>